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Zdravka\Desktop\Moji dokumenti\Izvještaji\Izvještaji 2024\"/>
    </mc:Choice>
  </mc:AlternateContent>
  <xr:revisionPtr revIDLastSave="0" documentId="13_ncr:1_{FA01FB49-EC18-4A76-AF07-C4D44D912C5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G306" i="9"/>
  <c r="F306" i="9"/>
  <c r="H305" i="9"/>
  <c r="G305" i="9"/>
  <c r="F305" i="9"/>
  <c r="E305" i="9"/>
  <c r="B305" i="9" s="1"/>
  <c r="H304" i="9"/>
  <c r="G304" i="9"/>
  <c r="F304" i="9"/>
  <c r="E304" i="9"/>
  <c r="B304" i="9" s="1"/>
  <c r="H303" i="9"/>
  <c r="G303" i="9"/>
  <c r="F303" i="9"/>
  <c r="H302" i="9"/>
  <c r="G302" i="9"/>
  <c r="F302" i="9"/>
  <c r="H301" i="9"/>
  <c r="G301" i="9"/>
  <c r="F301" i="9"/>
  <c r="H300" i="9"/>
  <c r="G300" i="9"/>
  <c r="F300" i="9"/>
  <c r="H299" i="9"/>
  <c r="G299" i="9"/>
  <c r="E299" i="9" s="1"/>
  <c r="B299" i="9" s="1"/>
  <c r="F299" i="9"/>
  <c r="H298" i="9"/>
  <c r="G298" i="9"/>
  <c r="F298" i="9"/>
  <c r="H297" i="9"/>
  <c r="G297" i="9"/>
  <c r="F297" i="9"/>
  <c r="E297" i="9"/>
  <c r="B297" i="9" s="1"/>
  <c r="H296" i="9"/>
  <c r="G296" i="9"/>
  <c r="F296" i="9"/>
  <c r="H295" i="9"/>
  <c r="G295" i="9"/>
  <c r="E295" i="9" s="1"/>
  <c r="B295" i="9" s="1"/>
  <c r="F295" i="9"/>
  <c r="H294" i="9"/>
  <c r="G294" i="9"/>
  <c r="F294" i="9"/>
  <c r="H293" i="9"/>
  <c r="G293" i="9"/>
  <c r="F293" i="9"/>
  <c r="H292" i="9"/>
  <c r="E292" i="9" s="1"/>
  <c r="B292" i="9" s="1"/>
  <c r="G292" i="9"/>
  <c r="F292" i="9"/>
  <c r="F291" i="9"/>
  <c r="F290" i="9"/>
  <c r="H289" i="9"/>
  <c r="G289" i="9"/>
  <c r="F289" i="9"/>
  <c r="E289" i="9"/>
  <c r="B289" i="9" s="1"/>
  <c r="H288" i="9"/>
  <c r="G288" i="9"/>
  <c r="F288" i="9"/>
  <c r="H287" i="9"/>
  <c r="G287" i="9"/>
  <c r="F287" i="9"/>
  <c r="H286" i="9"/>
  <c r="G286" i="9"/>
  <c r="F286" i="9"/>
  <c r="F285" i="9"/>
  <c r="H284" i="9"/>
  <c r="E284" i="9" s="1"/>
  <c r="B284" i="9" s="1"/>
  <c r="G284" i="9"/>
  <c r="F284" i="9"/>
  <c r="H283" i="9"/>
  <c r="G283" i="9"/>
  <c r="F283" i="9"/>
  <c r="F277" i="9" s="1"/>
  <c r="E283" i="9"/>
  <c r="H282" i="9"/>
  <c r="G282" i="9"/>
  <c r="E282" i="9" s="1"/>
  <c r="B282" i="9" s="1"/>
  <c r="F282" i="9"/>
  <c r="F281" i="9"/>
  <c r="F280" i="9"/>
  <c r="F279" i="9"/>
  <c r="F278" i="9"/>
  <c r="F276" i="9"/>
  <c r="L275" i="9"/>
  <c r="F275" i="9" s="1"/>
  <c r="H275" i="9"/>
  <c r="F274" i="9"/>
  <c r="I273" i="9"/>
  <c r="E273" i="9" s="1"/>
  <c r="B273" i="9" s="1"/>
  <c r="H273" i="9"/>
  <c r="F273" i="9"/>
  <c r="E272" i="9"/>
  <c r="M271" i="9"/>
  <c r="L271" i="9"/>
  <c r="E271" i="9"/>
  <c r="M270" i="9"/>
  <c r="F270" i="9" s="1"/>
  <c r="L270" i="9"/>
  <c r="E270" i="9"/>
  <c r="B270" i="9" s="1"/>
  <c r="M269" i="9"/>
  <c r="L269" i="9"/>
  <c r="F269" i="9"/>
  <c r="E269" i="9"/>
  <c r="B269" i="9" s="1"/>
  <c r="M268" i="9"/>
  <c r="L268" i="9"/>
  <c r="F268" i="9" s="1"/>
  <c r="B268" i="9" s="1"/>
  <c r="E268" i="9"/>
  <c r="M267" i="9"/>
  <c r="L267" i="9"/>
  <c r="E267" i="9"/>
  <c r="M266" i="9"/>
  <c r="F266" i="9" s="1"/>
  <c r="L266" i="9"/>
  <c r="E266" i="9"/>
  <c r="M265" i="9"/>
  <c r="L265" i="9"/>
  <c r="F265" i="9"/>
  <c r="E265" i="9"/>
  <c r="B265" i="9" s="1"/>
  <c r="M264" i="9"/>
  <c r="L264" i="9"/>
  <c r="F264" i="9" s="1"/>
  <c r="B264" i="9" s="1"/>
  <c r="E264" i="9"/>
  <c r="M263" i="9"/>
  <c r="L263" i="9"/>
  <c r="E263" i="9"/>
  <c r="M262" i="9"/>
  <c r="F262" i="9" s="1"/>
  <c r="L262" i="9"/>
  <c r="E262" i="9"/>
  <c r="B262" i="9" s="1"/>
  <c r="M261" i="9"/>
  <c r="L261" i="9"/>
  <c r="F261" i="9"/>
  <c r="E261" i="9"/>
  <c r="B261" i="9" s="1"/>
  <c r="M260" i="9"/>
  <c r="L260" i="9"/>
  <c r="F260" i="9" s="1"/>
  <c r="B260" i="9" s="1"/>
  <c r="E260" i="9"/>
  <c r="M259" i="9"/>
  <c r="L259" i="9"/>
  <c r="E259" i="9"/>
  <c r="M258" i="9"/>
  <c r="F258" i="9" s="1"/>
  <c r="L258" i="9"/>
  <c r="E258" i="9"/>
  <c r="M257" i="9"/>
  <c r="L257" i="9"/>
  <c r="F257" i="9"/>
  <c r="E257" i="9"/>
  <c r="B257" i="9" s="1"/>
  <c r="M256" i="9"/>
  <c r="L256" i="9"/>
  <c r="F256" i="9" s="1"/>
  <c r="B256" i="9" s="1"/>
  <c r="E256" i="9"/>
  <c r="M255" i="9"/>
  <c r="L255" i="9"/>
  <c r="E255" i="9"/>
  <c r="M254" i="9"/>
  <c r="F254" i="9" s="1"/>
  <c r="L254" i="9"/>
  <c r="E254" i="9"/>
  <c r="B254" i="9" s="1"/>
  <c r="M253" i="9"/>
  <c r="L253" i="9"/>
  <c r="F253" i="9"/>
  <c r="E253" i="9"/>
  <c r="B253" i="9" s="1"/>
  <c r="M252" i="9"/>
  <c r="L252" i="9"/>
  <c r="F252" i="9" s="1"/>
  <c r="B252" i="9" s="1"/>
  <c r="E252" i="9"/>
  <c r="M251" i="9"/>
  <c r="L251" i="9"/>
  <c r="E251" i="9"/>
  <c r="M250" i="9"/>
  <c r="F250" i="9" s="1"/>
  <c r="L250" i="9"/>
  <c r="E250" i="9"/>
  <c r="M249" i="9"/>
  <c r="L249" i="9"/>
  <c r="F249" i="9"/>
  <c r="E249" i="9"/>
  <c r="B249" i="9" s="1"/>
  <c r="M248" i="9"/>
  <c r="L248" i="9"/>
  <c r="F248" i="9" s="1"/>
  <c r="B248" i="9" s="1"/>
  <c r="E248" i="9"/>
  <c r="M247" i="9"/>
  <c r="L247" i="9"/>
  <c r="E247" i="9"/>
  <c r="M246" i="9"/>
  <c r="F246" i="9" s="1"/>
  <c r="L246" i="9"/>
  <c r="E246" i="9"/>
  <c r="B246" i="9" s="1"/>
  <c r="M245" i="9"/>
  <c r="L245" i="9"/>
  <c r="F245" i="9"/>
  <c r="E245" i="9"/>
  <c r="B245" i="9" s="1"/>
  <c r="M244" i="9"/>
  <c r="L244" i="9"/>
  <c r="F244" i="9" s="1"/>
  <c r="B244" i="9" s="1"/>
  <c r="E244" i="9"/>
  <c r="M243" i="9"/>
  <c r="L243" i="9"/>
  <c r="E243" i="9"/>
  <c r="M242" i="9"/>
  <c r="F242" i="9" s="1"/>
  <c r="L242" i="9"/>
  <c r="E242" i="9"/>
  <c r="M241" i="9"/>
  <c r="L241" i="9"/>
  <c r="F241" i="9"/>
  <c r="E241" i="9"/>
  <c r="B241" i="9" s="1"/>
  <c r="M240" i="9"/>
  <c r="L240" i="9"/>
  <c r="F240" i="9" s="1"/>
  <c r="B240" i="9" s="1"/>
  <c r="E240" i="9"/>
  <c r="M239" i="9"/>
  <c r="L239" i="9"/>
  <c r="E239" i="9"/>
  <c r="M238" i="9"/>
  <c r="L238" i="9"/>
  <c r="F238" i="9" s="1"/>
  <c r="E238" i="9"/>
  <c r="B238" i="9" s="1"/>
  <c r="M237" i="9"/>
  <c r="L237" i="9"/>
  <c r="F237" i="9"/>
  <c r="E237" i="9"/>
  <c r="B237" i="9" s="1"/>
  <c r="M236" i="9"/>
  <c r="L236" i="9"/>
  <c r="F236" i="9" s="1"/>
  <c r="B236" i="9" s="1"/>
  <c r="E236" i="9"/>
  <c r="M235" i="9"/>
  <c r="L235" i="9"/>
  <c r="E235" i="9"/>
  <c r="M234" i="9"/>
  <c r="L234" i="9"/>
  <c r="F234" i="9" s="1"/>
  <c r="E234" i="9"/>
  <c r="B234" i="9" s="1"/>
  <c r="M233" i="9"/>
  <c r="L233" i="9"/>
  <c r="F233" i="9"/>
  <c r="E233" i="9"/>
  <c r="B233" i="9" s="1"/>
  <c r="M232" i="9"/>
  <c r="L232" i="9"/>
  <c r="F232" i="9" s="1"/>
  <c r="B232" i="9" s="1"/>
  <c r="E232" i="9"/>
  <c r="M231" i="9"/>
  <c r="L231" i="9"/>
  <c r="E231" i="9"/>
  <c r="M230" i="9"/>
  <c r="L230" i="9"/>
  <c r="F230" i="9" s="1"/>
  <c r="E230" i="9"/>
  <c r="B230" i="9" s="1"/>
  <c r="M229" i="9"/>
  <c r="L229" i="9"/>
  <c r="F229" i="9"/>
  <c r="E229" i="9"/>
  <c r="B229" i="9" s="1"/>
  <c r="M228" i="9"/>
  <c r="L228" i="9"/>
  <c r="F228" i="9" s="1"/>
  <c r="B228" i="9" s="1"/>
  <c r="E228" i="9"/>
  <c r="M227" i="9"/>
  <c r="L227" i="9"/>
  <c r="E227" i="9"/>
  <c r="M226" i="9"/>
  <c r="L226" i="9"/>
  <c r="E226" i="9"/>
  <c r="M225" i="9"/>
  <c r="F225" i="9" s="1"/>
  <c r="L225" i="9"/>
  <c r="E225" i="9"/>
  <c r="M224" i="9"/>
  <c r="L224" i="9"/>
  <c r="F224" i="9" s="1"/>
  <c r="B224" i="9" s="1"/>
  <c r="E224" i="9"/>
  <c r="M223" i="9"/>
  <c r="L223" i="9"/>
  <c r="E223" i="9"/>
  <c r="M222" i="9"/>
  <c r="F222" i="9" s="1"/>
  <c r="L222" i="9"/>
  <c r="E222" i="9"/>
  <c r="M221" i="9"/>
  <c r="L221" i="9"/>
  <c r="F221" i="9"/>
  <c r="E221" i="9"/>
  <c r="M220" i="9"/>
  <c r="L220" i="9"/>
  <c r="F220" i="9"/>
  <c r="B220" i="9" s="1"/>
  <c r="E220" i="9"/>
  <c r="M219" i="9"/>
  <c r="L219" i="9"/>
  <c r="E219" i="9"/>
  <c r="M218" i="9"/>
  <c r="F218" i="9" s="1"/>
  <c r="L218" i="9"/>
  <c r="E218" i="9"/>
  <c r="M217" i="9"/>
  <c r="L217" i="9"/>
  <c r="E217" i="9"/>
  <c r="M216" i="9"/>
  <c r="L216" i="9"/>
  <c r="F216" i="9"/>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G117" i="9"/>
  <c r="E117" i="9" s="1"/>
  <c r="B117" i="9" s="1"/>
  <c r="F117" i="9"/>
  <c r="H116" i="9"/>
  <c r="G116" i="9"/>
  <c r="E116" i="9" s="1"/>
  <c r="B116" i="9" s="1"/>
  <c r="F116" i="9"/>
  <c r="H115" i="9"/>
  <c r="G115" i="9"/>
  <c r="E115" i="9" s="1"/>
  <c r="B115" i="9" s="1"/>
  <c r="F115" i="9"/>
  <c r="H114" i="9"/>
  <c r="E114" i="9" s="1"/>
  <c r="B114" i="9" s="1"/>
  <c r="G114" i="9"/>
  <c r="F114" i="9"/>
  <c r="H113" i="9"/>
  <c r="G113" i="9"/>
  <c r="E113" i="9" s="1"/>
  <c r="B113" i="9" s="1"/>
  <c r="F113" i="9"/>
  <c r="H112" i="9"/>
  <c r="G112" i="9"/>
  <c r="E112" i="9" s="1"/>
  <c r="B112" i="9" s="1"/>
  <c r="F112" i="9"/>
  <c r="H111" i="9"/>
  <c r="G111" i="9"/>
  <c r="E111" i="9" s="1"/>
  <c r="B111" i="9" s="1"/>
  <c r="F111" i="9"/>
  <c r="H110" i="9"/>
  <c r="E110" i="9" s="1"/>
  <c r="B110" i="9" s="1"/>
  <c r="G110" i="9"/>
  <c r="F110" i="9"/>
  <c r="H109" i="9"/>
  <c r="G109" i="9"/>
  <c r="E109" i="9" s="1"/>
  <c r="B109" i="9" s="1"/>
  <c r="F109" i="9"/>
  <c r="H108" i="9"/>
  <c r="G108" i="9"/>
  <c r="E108" i="9" s="1"/>
  <c r="B108" i="9" s="1"/>
  <c r="F108" i="9"/>
  <c r="H107" i="9"/>
  <c r="G107" i="9"/>
  <c r="E107" i="9" s="1"/>
  <c r="B107" i="9" s="1"/>
  <c r="F107" i="9"/>
  <c r="H106" i="9"/>
  <c r="E106" i="9" s="1"/>
  <c r="B106" i="9" s="1"/>
  <c r="G106" i="9"/>
  <c r="F106" i="9"/>
  <c r="H105" i="9"/>
  <c r="G105" i="9"/>
  <c r="E105" i="9" s="1"/>
  <c r="B105" i="9" s="1"/>
  <c r="F105" i="9"/>
  <c r="H104" i="9"/>
  <c r="G104" i="9"/>
  <c r="E104" i="9" s="1"/>
  <c r="B104" i="9" s="1"/>
  <c r="F104" i="9"/>
  <c r="H103" i="9"/>
  <c r="G103" i="9"/>
  <c r="E103" i="9" s="1"/>
  <c r="B103" i="9" s="1"/>
  <c r="F103" i="9"/>
  <c r="H102" i="9"/>
  <c r="E102" i="9" s="1"/>
  <c r="B102" i="9" s="1"/>
  <c r="G102" i="9"/>
  <c r="F102" i="9"/>
  <c r="H101" i="9"/>
  <c r="G101" i="9"/>
  <c r="E101" i="9" s="1"/>
  <c r="B101" i="9" s="1"/>
  <c r="F101" i="9"/>
  <c r="H100" i="9"/>
  <c r="G100" i="9"/>
  <c r="E100" i="9" s="1"/>
  <c r="B100" i="9" s="1"/>
  <c r="F100" i="9"/>
  <c r="H99" i="9"/>
  <c r="G99" i="9"/>
  <c r="E99" i="9" s="1"/>
  <c r="B99" i="9" s="1"/>
  <c r="F99" i="9"/>
  <c r="H98" i="9"/>
  <c r="E98" i="9" s="1"/>
  <c r="B98" i="9" s="1"/>
  <c r="G98" i="9"/>
  <c r="F98" i="9"/>
  <c r="H97" i="9"/>
  <c r="G97" i="9"/>
  <c r="F97" i="9"/>
  <c r="E97" i="9"/>
  <c r="B97" i="9" s="1"/>
  <c r="H96" i="9"/>
  <c r="G96" i="9"/>
  <c r="E96" i="9" s="1"/>
  <c r="F96" i="9"/>
  <c r="B96" i="9"/>
  <c r="H95" i="9"/>
  <c r="G95" i="9"/>
  <c r="F95" i="9"/>
  <c r="E95" i="9"/>
  <c r="B95" i="9" s="1"/>
  <c r="H94" i="9"/>
  <c r="E94" i="9" s="1"/>
  <c r="B94" i="9" s="1"/>
  <c r="G94" i="9"/>
  <c r="F94" i="9"/>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F69" i="9"/>
  <c r="H68" i="9"/>
  <c r="G68" i="9"/>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E56" i="9" s="1"/>
  <c r="B56" i="9" s="1"/>
  <c r="F56" i="9"/>
  <c r="H55" i="9"/>
  <c r="E55" i="9" s="1"/>
  <c r="B55" i="9" s="1"/>
  <c r="G55" i="9"/>
  <c r="F55" i="9"/>
  <c r="H54" i="9"/>
  <c r="E54" i="9" s="1"/>
  <c r="B54" i="9" s="1"/>
  <c r="G54" i="9"/>
  <c r="F54" i="9"/>
  <c r="H53" i="9"/>
  <c r="G53" i="9"/>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E46" i="9" s="1"/>
  <c r="B46" i="9" s="1"/>
  <c r="G46" i="9"/>
  <c r="F46" i="9"/>
  <c r="H45" i="9"/>
  <c r="G45" i="9"/>
  <c r="F45" i="9"/>
  <c r="H44" i="9"/>
  <c r="G44" i="9"/>
  <c r="E44" i="9" s="1"/>
  <c r="B44" i="9" s="1"/>
  <c r="F44" i="9"/>
  <c r="H43" i="9"/>
  <c r="E43" i="9" s="1"/>
  <c r="B43" i="9" s="1"/>
  <c r="G43" i="9"/>
  <c r="F43" i="9"/>
  <c r="H42" i="9"/>
  <c r="G42" i="9"/>
  <c r="F42" i="9"/>
  <c r="E42" i="9"/>
  <c r="B42" i="9" s="1"/>
  <c r="H41" i="9"/>
  <c r="G41" i="9"/>
  <c r="F41" i="9"/>
  <c r="H40" i="9"/>
  <c r="G40" i="9"/>
  <c r="F40" i="9"/>
  <c r="H39" i="9"/>
  <c r="E39" i="9" s="1"/>
  <c r="B39" i="9" s="1"/>
  <c r="G39" i="9"/>
  <c r="F39" i="9"/>
  <c r="H38" i="9"/>
  <c r="E38" i="9" s="1"/>
  <c r="B38" i="9" s="1"/>
  <c r="G38" i="9"/>
  <c r="F38" i="9"/>
  <c r="H37" i="9"/>
  <c r="G37" i="9"/>
  <c r="E37" i="9" s="1"/>
  <c r="F37" i="9"/>
  <c r="H36" i="9"/>
  <c r="G36" i="9"/>
  <c r="E36" i="9" s="1"/>
  <c r="B36" i="9" s="1"/>
  <c r="F36" i="9"/>
  <c r="H35" i="9"/>
  <c r="E35" i="9" s="1"/>
  <c r="B35" i="9" s="1"/>
  <c r="G35" i="9"/>
  <c r="F35" i="9"/>
  <c r="H34" i="9"/>
  <c r="G34" i="9"/>
  <c r="F34" i="9"/>
  <c r="E34" i="9"/>
  <c r="B34" i="9" s="1"/>
  <c r="H33" i="9"/>
  <c r="G33" i="9"/>
  <c r="E33" i="9" s="1"/>
  <c r="F33" i="9"/>
  <c r="H32" i="9"/>
  <c r="G32" i="9"/>
  <c r="F32" i="9"/>
  <c r="H31" i="9"/>
  <c r="E31" i="9" s="1"/>
  <c r="B31" i="9" s="1"/>
  <c r="G31" i="9"/>
  <c r="F31" i="9"/>
  <c r="H30" i="9"/>
  <c r="G30" i="9"/>
  <c r="F30" i="9"/>
  <c r="E30" i="9"/>
  <c r="B30" i="9" s="1"/>
  <c r="H29" i="9"/>
  <c r="G29" i="9"/>
  <c r="E29" i="9" s="1"/>
  <c r="F29" i="9"/>
  <c r="H28" i="9"/>
  <c r="G28" i="9"/>
  <c r="E28" i="9" s="1"/>
  <c r="B28" i="9" s="1"/>
  <c r="F28" i="9"/>
  <c r="H27" i="9"/>
  <c r="G27" i="9"/>
  <c r="F27" i="9"/>
  <c r="H26" i="9"/>
  <c r="G26" i="9"/>
  <c r="F26" i="9"/>
  <c r="E26" i="9"/>
  <c r="B26" i="9" s="1"/>
  <c r="H25" i="9"/>
  <c r="G25" i="9"/>
  <c r="E25" i="9" s="1"/>
  <c r="F25" i="9"/>
  <c r="H24" i="9"/>
  <c r="G24" i="9"/>
  <c r="F24" i="9"/>
  <c r="H23" i="9"/>
  <c r="G23" i="9"/>
  <c r="F23" i="9"/>
  <c r="H22" i="9"/>
  <c r="G22" i="9"/>
  <c r="F22" i="9"/>
  <c r="E22" i="9"/>
  <c r="B22" i="9" s="1"/>
  <c r="F21" i="9"/>
  <c r="F4" i="9"/>
  <c r="O3" i="9"/>
  <c r="G275" i="9" s="1"/>
  <c r="E275" i="9" s="1"/>
  <c r="B275" i="9" s="1"/>
  <c r="I3" i="9"/>
  <c r="H3" i="9"/>
  <c r="G3" i="9"/>
  <c r="D101" i="8"/>
  <c r="I36" i="3" s="1"/>
  <c r="D95" i="8"/>
  <c r="D90" i="8"/>
  <c r="C1565" i="1" s="1"/>
  <c r="H1565" i="1" s="1"/>
  <c r="D85" i="8"/>
  <c r="D80" i="8"/>
  <c r="C1555" i="1" s="1"/>
  <c r="D75" i="8"/>
  <c r="C1550" i="1" s="1"/>
  <c r="D70" i="8"/>
  <c r="D65" i="8"/>
  <c r="D60" i="8"/>
  <c r="C1535" i="1" s="1"/>
  <c r="H1535" i="1" s="1"/>
  <c r="D55" i="8"/>
  <c r="C1530" i="1" s="1"/>
  <c r="G1530" i="1" s="1"/>
  <c r="D50" i="8"/>
  <c r="D44" i="8"/>
  <c r="D36" i="8"/>
  <c r="D26" i="8"/>
  <c r="D24" i="8" s="1"/>
  <c r="C1499" i="1" s="1"/>
  <c r="D18" i="8"/>
  <c r="D8" i="8"/>
  <c r="D6" i="8" s="1"/>
  <c r="C1481" i="1" s="1"/>
  <c r="E44" i="7"/>
  <c r="D44" i="7"/>
  <c r="E39" i="7"/>
  <c r="D39" i="7"/>
  <c r="E38" i="7"/>
  <c r="D38" i="7"/>
  <c r="E30" i="7"/>
  <c r="D30" i="7"/>
  <c r="E23" i="7"/>
  <c r="E22" i="7" s="1"/>
  <c r="D23" i="7"/>
  <c r="D22" i="7" s="1"/>
  <c r="E14" i="7"/>
  <c r="D14" i="7"/>
  <c r="E7" i="7"/>
  <c r="E6" i="7" s="1"/>
  <c r="D1437" i="1" s="1"/>
  <c r="G1437" i="1" s="1"/>
  <c r="D7" i="7"/>
  <c r="D6" i="7"/>
  <c r="F140" i="6"/>
  <c r="F139" i="6"/>
  <c r="F138" i="6"/>
  <c r="F137" i="6"/>
  <c r="F136" i="6"/>
  <c r="F135" i="6"/>
  <c r="F134" i="6"/>
  <c r="F133" i="6"/>
  <c r="F132" i="6"/>
  <c r="F131" i="6"/>
  <c r="F130" i="6"/>
  <c r="E130" i="6"/>
  <c r="D130" i="6"/>
  <c r="F129" i="6"/>
  <c r="E129" i="6"/>
  <c r="D1423" i="1" s="1"/>
  <c r="D129" i="6"/>
  <c r="F128" i="6"/>
  <c r="F127" i="6"/>
  <c r="F126" i="6"/>
  <c r="F125" i="6"/>
  <c r="F124" i="6"/>
  <c r="F123" i="6"/>
  <c r="E122" i="6"/>
  <c r="F122" i="6" s="1"/>
  <c r="D122" i="6"/>
  <c r="F121" i="6"/>
  <c r="F120" i="6"/>
  <c r="F119" i="6"/>
  <c r="E118" i="6"/>
  <c r="D118" i="6"/>
  <c r="F118" i="6" s="1"/>
  <c r="F117" i="6"/>
  <c r="F116" i="6"/>
  <c r="E115" i="6"/>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1348" i="1" s="1"/>
  <c r="G1348" i="1" s="1"/>
  <c r="D54" i="6"/>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1322" i="1"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I24" i="3"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F250" i="5"/>
  <c r="E250" i="5"/>
  <c r="D250" i="5"/>
  <c r="F249" i="5"/>
  <c r="F248" i="5"/>
  <c r="F247" i="5"/>
  <c r="E246" i="5"/>
  <c r="D1223" i="1" s="1"/>
  <c r="H1223" i="1" s="1"/>
  <c r="D246" i="5"/>
  <c r="F244" i="5"/>
  <c r="F243" i="5"/>
  <c r="E242" i="5"/>
  <c r="D1219" i="1" s="1"/>
  <c r="H1219" i="1" s="1"/>
  <c r="D242" i="5"/>
  <c r="F241" i="5"/>
  <c r="F240" i="5"/>
  <c r="E239" i="5"/>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D206" i="5" s="1"/>
  <c r="F205" i="5"/>
  <c r="F204" i="5"/>
  <c r="F203" i="5"/>
  <c r="F202" i="5"/>
  <c r="F201" i="5"/>
  <c r="F200" i="5"/>
  <c r="F199" i="5"/>
  <c r="E198" i="5"/>
  <c r="D198" i="5"/>
  <c r="F198" i="5" s="1"/>
  <c r="F197" i="5"/>
  <c r="F196" i="5"/>
  <c r="F195" i="5"/>
  <c r="F194" i="5"/>
  <c r="F193" i="5"/>
  <c r="F192" i="5"/>
  <c r="E191" i="5"/>
  <c r="E190" i="5" s="1"/>
  <c r="H310" i="9" s="1"/>
  <c r="D191" i="5"/>
  <c r="F191" i="5" s="1"/>
  <c r="D190" i="5"/>
  <c r="G310" i="9" s="1"/>
  <c r="F189" i="5"/>
  <c r="F188" i="5"/>
  <c r="F187" i="5"/>
  <c r="F186" i="5"/>
  <c r="F185" i="5"/>
  <c r="F184" i="5"/>
  <c r="F183" i="5"/>
  <c r="F182" i="5"/>
  <c r="F181" i="5"/>
  <c r="E180" i="5"/>
  <c r="D180" i="5"/>
  <c r="D177" i="5" s="1"/>
  <c r="F179" i="5"/>
  <c r="F178" i="5"/>
  <c r="E177" i="5"/>
  <c r="H308" i="9" s="1"/>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E142" i="5"/>
  <c r="D142" i="5"/>
  <c r="F142" i="5" s="1"/>
  <c r="F141" i="5"/>
  <c r="F140" i="5"/>
  <c r="F139" i="5"/>
  <c r="F138" i="5"/>
  <c r="F137" i="5"/>
  <c r="F136" i="5"/>
  <c r="E135" i="5"/>
  <c r="E134" i="5" s="1"/>
  <c r="D1112" i="1" s="1"/>
  <c r="H1112" i="1" s="1"/>
  <c r="D135" i="5"/>
  <c r="D134" i="5"/>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D87" i="5"/>
  <c r="F86" i="5"/>
  <c r="F85" i="5"/>
  <c r="F84" i="5"/>
  <c r="F83" i="5"/>
  <c r="F82" i="5"/>
  <c r="F81" i="5"/>
  <c r="F80" i="5"/>
  <c r="F79" i="5"/>
  <c r="E79" i="5"/>
  <c r="D79" i="5"/>
  <c r="E78" i="5"/>
  <c r="D78" i="5"/>
  <c r="F77" i="5"/>
  <c r="F76" i="5"/>
  <c r="F75" i="5"/>
  <c r="F74" i="5"/>
  <c r="F73" i="5"/>
  <c r="F72" i="5"/>
  <c r="F71" i="5"/>
  <c r="E70" i="5"/>
  <c r="D1048" i="1" s="1"/>
  <c r="H1048" i="1" s="1"/>
  <c r="D70" i="5"/>
  <c r="D69" i="5"/>
  <c r="F67" i="5"/>
  <c r="F66" i="5"/>
  <c r="F65" i="5"/>
  <c r="F64" i="5"/>
  <c r="E63" i="5"/>
  <c r="D63" i="5"/>
  <c r="F63" i="5" s="1"/>
  <c r="F62" i="5"/>
  <c r="F61" i="5"/>
  <c r="F60" i="5"/>
  <c r="F59" i="5"/>
  <c r="F58" i="5"/>
  <c r="F57" i="5"/>
  <c r="E56" i="5"/>
  <c r="D1034" i="1" s="1"/>
  <c r="H1034" i="1" s="1"/>
  <c r="D56" i="5"/>
  <c r="F55" i="5"/>
  <c r="F54" i="5"/>
  <c r="F53" i="5"/>
  <c r="E52" i="5"/>
  <c r="F52" i="5" s="1"/>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D7" i="5"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4" i="4"/>
  <c r="F603" i="4"/>
  <c r="E603" i="4"/>
  <c r="H143" i="9" s="1"/>
  <c r="D603" i="4"/>
  <c r="G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D580" i="4" s="1"/>
  <c r="F580" i="4" s="1"/>
  <c r="F584" i="4"/>
  <c r="F583" i="4"/>
  <c r="F582" i="4"/>
  <c r="F581" i="4"/>
  <c r="E581" i="4"/>
  <c r="D581" i="4"/>
  <c r="E580" i="4"/>
  <c r="F579" i="4"/>
  <c r="F578" i="4"/>
  <c r="F577" i="4"/>
  <c r="E577" i="4"/>
  <c r="D577" i="4"/>
  <c r="F576" i="4"/>
  <c r="F575" i="4"/>
  <c r="F574" i="4"/>
  <c r="E574" i="4"/>
  <c r="D574" i="4"/>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F483" i="4"/>
  <c r="F482" i="4"/>
  <c r="E481" i="4"/>
  <c r="D481" i="4"/>
  <c r="F481" i="4" s="1"/>
  <c r="F480" i="4"/>
  <c r="F479" i="4"/>
  <c r="E478" i="4"/>
  <c r="E472" i="4" s="1"/>
  <c r="D478" i="4"/>
  <c r="F478" i="4" s="1"/>
  <c r="F477" i="4"/>
  <c r="F476" i="4"/>
  <c r="F475" i="4"/>
  <c r="F474" i="4"/>
  <c r="E473" i="4"/>
  <c r="D473" i="4"/>
  <c r="F473" i="4" s="1"/>
  <c r="F471" i="4"/>
  <c r="F470" i="4"/>
  <c r="E469" i="4"/>
  <c r="D469" i="4"/>
  <c r="F469" i="4" s="1"/>
  <c r="F468" i="4"/>
  <c r="F467" i="4"/>
  <c r="E466" i="4"/>
  <c r="D466" i="4"/>
  <c r="D459" i="4" s="1"/>
  <c r="F459"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F422" i="4" s="1"/>
  <c r="D421" i="4"/>
  <c r="F421" i="4" s="1"/>
  <c r="E418" i="4"/>
  <c r="F418" i="4" s="1"/>
  <c r="D418" i="4"/>
  <c r="E417" i="4"/>
  <c r="D417" i="4"/>
  <c r="D644" i="4" s="1"/>
  <c r="E416" i="4"/>
  <c r="D411" i="1" s="1"/>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F391" i="4"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F352" i="4" s="1"/>
  <c r="D352" i="4"/>
  <c r="E351" i="4"/>
  <c r="D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294" i="1"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4" i="1" s="1"/>
  <c r="D268" i="4"/>
  <c r="F267" i="4"/>
  <c r="F266" i="4"/>
  <c r="F265" i="4"/>
  <c r="F264" i="4"/>
  <c r="E264" i="4"/>
  <c r="D264" i="4"/>
  <c r="E263" i="4"/>
  <c r="D259" i="1" s="1"/>
  <c r="F262" i="4"/>
  <c r="F261" i="4"/>
  <c r="F260" i="4"/>
  <c r="E259" i="4"/>
  <c r="E252" i="4" s="1"/>
  <c r="D248" i="1" s="1"/>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E196"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40" i="4" s="1"/>
  <c r="F138" i="4"/>
  <c r="F137" i="4"/>
  <c r="F136" i="4"/>
  <c r="F135" i="4"/>
  <c r="F134" i="4"/>
  <c r="E134" i="4"/>
  <c r="D134" i="4"/>
  <c r="F133" i="4"/>
  <c r="E133" i="4"/>
  <c r="D133" i="4"/>
  <c r="F132" i="4"/>
  <c r="F131" i="4"/>
  <c r="F130" i="4"/>
  <c r="F129" i="4"/>
  <c r="E128" i="4"/>
  <c r="E124" i="4" s="1"/>
  <c r="D128" i="4"/>
  <c r="F127" i="4"/>
  <c r="F126" i="4"/>
  <c r="F125" i="4"/>
  <c r="E125" i="4"/>
  <c r="D125" i="4"/>
  <c r="D124" i="4"/>
  <c r="F123" i="4"/>
  <c r="F122" i="4"/>
  <c r="F121" i="4"/>
  <c r="E120" i="4"/>
  <c r="F120" i="4" s="1"/>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F91" i="4"/>
  <c r="E91" i="4"/>
  <c r="D87" i="1" s="1"/>
  <c r="H87" i="1"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E65" i="4"/>
  <c r="D65" i="4"/>
  <c r="F64" i="4"/>
  <c r="F63" i="4"/>
  <c r="F62" i="4"/>
  <c r="E62" i="4"/>
  <c r="D62" i="4"/>
  <c r="F61" i="4"/>
  <c r="F60" i="4"/>
  <c r="E59" i="4"/>
  <c r="D55" i="1" s="1"/>
  <c r="D59" i="4"/>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4" i="1" s="1"/>
  <c r="H4" i="1" s="1"/>
  <c r="D8" i="4"/>
  <c r="D7" i="4"/>
  <c r="G36" i="3"/>
  <c r="B36" i="3"/>
  <c r="G35" i="3"/>
  <c r="B35" i="3"/>
  <c r="G34" i="3"/>
  <c r="B34" i="3"/>
  <c r="I33" i="3"/>
  <c r="G33" i="3"/>
  <c r="B33" i="3"/>
  <c r="I32" i="3"/>
  <c r="H32" i="3"/>
  <c r="G32" i="3"/>
  <c r="B32" i="3"/>
  <c r="I31" i="3"/>
  <c r="H31" i="3"/>
  <c r="G31" i="3"/>
  <c r="B31" i="3"/>
  <c r="I30" i="3"/>
  <c r="H30" i="3"/>
  <c r="G30" i="3"/>
  <c r="B30" i="3"/>
  <c r="G29" i="3"/>
  <c r="B29" i="3"/>
  <c r="G28" i="3"/>
  <c r="B28" i="3"/>
  <c r="H27" i="3"/>
  <c r="G27" i="3"/>
  <c r="B27" i="3"/>
  <c r="I26" i="3"/>
  <c r="H26" i="3"/>
  <c r="G26" i="3"/>
  <c r="B26" i="3"/>
  <c r="G25" i="3"/>
  <c r="B25" i="3"/>
  <c r="H24" i="3"/>
  <c r="G24" i="3"/>
  <c r="B24" i="3"/>
  <c r="G23" i="3"/>
  <c r="B23" i="3"/>
  <c r="G22" i="3"/>
  <c r="B22" i="3"/>
  <c r="G21" i="3"/>
  <c r="B21" i="3"/>
  <c r="H20" i="3"/>
  <c r="G20" i="3"/>
  <c r="B20" i="3"/>
  <c r="G19" i="3"/>
  <c r="B19" i="3"/>
  <c r="G18" i="3"/>
  <c r="B18" i="3"/>
  <c r="G17" i="3"/>
  <c r="B17" i="3"/>
  <c r="G16" i="3"/>
  <c r="B16" i="3"/>
  <c r="H10" i="3" a="1"/>
  <c r="H10" i="3" s="1"/>
  <c r="L3" i="9" s="1"/>
  <c r="H1580" i="1"/>
  <c r="C1580" i="1"/>
  <c r="G1580" i="1" s="1"/>
  <c r="C1579" i="1"/>
  <c r="C1578" i="1"/>
  <c r="G1578" i="1" s="1"/>
  <c r="H1577" i="1"/>
  <c r="G1577" i="1"/>
  <c r="C1577" i="1"/>
  <c r="C1575" i="1"/>
  <c r="H1575" i="1" s="1"/>
  <c r="C1574" i="1"/>
  <c r="H1573" i="1"/>
  <c r="G1573" i="1"/>
  <c r="C1573" i="1"/>
  <c r="H1572" i="1"/>
  <c r="C1572" i="1"/>
  <c r="G1572" i="1" s="1"/>
  <c r="C1571" i="1"/>
  <c r="C1570" i="1"/>
  <c r="G1570" i="1" s="1"/>
  <c r="G1569" i="1"/>
  <c r="C1569" i="1"/>
  <c r="H1569" i="1" s="1"/>
  <c r="C1568" i="1"/>
  <c r="C1567" i="1"/>
  <c r="H1567" i="1" s="1"/>
  <c r="C1566" i="1"/>
  <c r="H1564" i="1"/>
  <c r="C1564" i="1"/>
  <c r="G1564" i="1" s="1"/>
  <c r="C1563" i="1"/>
  <c r="C1562" i="1"/>
  <c r="G1562" i="1" s="1"/>
  <c r="H1561" i="1"/>
  <c r="C1561" i="1"/>
  <c r="G1561" i="1" s="1"/>
  <c r="C1560" i="1"/>
  <c r="C1559" i="1"/>
  <c r="H1559" i="1" s="1"/>
  <c r="C1558" i="1"/>
  <c r="C1557" i="1"/>
  <c r="H1557" i="1" s="1"/>
  <c r="H1556" i="1"/>
  <c r="C1556" i="1"/>
  <c r="G1556" i="1" s="1"/>
  <c r="C1554" i="1"/>
  <c r="G1554" i="1" s="1"/>
  <c r="G1553" i="1"/>
  <c r="C1553" i="1"/>
  <c r="H1553" i="1" s="1"/>
  <c r="C1552" i="1"/>
  <c r="C1551" i="1"/>
  <c r="H1551" i="1" s="1"/>
  <c r="H1549" i="1"/>
  <c r="G1549" i="1"/>
  <c r="C1549" i="1"/>
  <c r="H1548" i="1"/>
  <c r="C1548" i="1"/>
  <c r="G1548" i="1" s="1"/>
  <c r="C1547" i="1"/>
  <c r="C1546" i="1"/>
  <c r="G1546" i="1" s="1"/>
  <c r="H1545" i="1"/>
  <c r="G1545" i="1"/>
  <c r="C1545" i="1"/>
  <c r="C1544" i="1"/>
  <c r="C1543" i="1"/>
  <c r="H1543" i="1" s="1"/>
  <c r="C1542" i="1"/>
  <c r="H1541" i="1"/>
  <c r="G1541" i="1"/>
  <c r="C1541" i="1"/>
  <c r="H1540" i="1"/>
  <c r="C1540" i="1"/>
  <c r="G1540" i="1" s="1"/>
  <c r="C1539" i="1"/>
  <c r="C1538" i="1"/>
  <c r="G1538" i="1" s="1"/>
  <c r="H1537" i="1"/>
  <c r="G1537" i="1"/>
  <c r="C1537" i="1"/>
  <c r="C1536" i="1"/>
  <c r="C1534" i="1"/>
  <c r="H1533" i="1"/>
  <c r="C1533" i="1"/>
  <c r="G1533" i="1" s="1"/>
  <c r="H1532" i="1"/>
  <c r="C1532" i="1"/>
  <c r="G1532" i="1" s="1"/>
  <c r="C1531" i="1"/>
  <c r="H1529" i="1"/>
  <c r="G1529" i="1"/>
  <c r="C1529" i="1"/>
  <c r="C1528" i="1"/>
  <c r="C1527" i="1"/>
  <c r="H1527" i="1" s="1"/>
  <c r="C1526" i="1"/>
  <c r="C1523" i="1"/>
  <c r="C1522" i="1"/>
  <c r="G1522" i="1" s="1"/>
  <c r="H1521" i="1"/>
  <c r="G1521" i="1"/>
  <c r="C1521" i="1"/>
  <c r="C1520" i="1"/>
  <c r="C1519" i="1"/>
  <c r="H1519" i="1" s="1"/>
  <c r="H1516" i="1"/>
  <c r="G1516" i="1"/>
  <c r="C1516" i="1"/>
  <c r="G1515" i="1"/>
  <c r="C1515" i="1"/>
  <c r="H1515" i="1" s="1"/>
  <c r="H1514" i="1"/>
  <c r="C1514" i="1"/>
  <c r="G1514" i="1" s="1"/>
  <c r="H1513" i="1"/>
  <c r="G1513" i="1"/>
  <c r="C1513" i="1"/>
  <c r="G1512" i="1"/>
  <c r="C1512" i="1"/>
  <c r="H1512" i="1" s="1"/>
  <c r="C1511" i="1"/>
  <c r="H1511" i="1" s="1"/>
  <c r="C1510" i="1"/>
  <c r="G1510" i="1" s="1"/>
  <c r="H1509" i="1"/>
  <c r="G1509" i="1"/>
  <c r="C1509" i="1"/>
  <c r="G1508" i="1"/>
  <c r="C1508" i="1"/>
  <c r="H1508" i="1" s="1"/>
  <c r="C1507" i="1"/>
  <c r="H1507" i="1" s="1"/>
  <c r="H1506" i="1"/>
  <c r="C1506" i="1"/>
  <c r="G1506" i="1" s="1"/>
  <c r="H1505" i="1"/>
  <c r="G1505" i="1"/>
  <c r="C1505" i="1"/>
  <c r="G1504" i="1"/>
  <c r="C1504" i="1"/>
  <c r="H1504" i="1" s="1"/>
  <c r="C1503" i="1"/>
  <c r="H1503" i="1" s="1"/>
  <c r="C1502" i="1"/>
  <c r="G1502" i="1" s="1"/>
  <c r="H1500" i="1"/>
  <c r="G1500" i="1"/>
  <c r="C1500" i="1"/>
  <c r="H1498" i="1"/>
  <c r="C1498" i="1"/>
  <c r="G1498" i="1" s="1"/>
  <c r="H1497" i="1"/>
  <c r="G1497" i="1"/>
  <c r="C1497" i="1"/>
  <c r="G1496" i="1"/>
  <c r="C1496" i="1"/>
  <c r="H1496" i="1" s="1"/>
  <c r="G1495" i="1"/>
  <c r="C1495" i="1"/>
  <c r="H1495" i="1" s="1"/>
  <c r="H1494" i="1"/>
  <c r="C1494" i="1"/>
  <c r="G1494" i="1" s="1"/>
  <c r="H1493" i="1"/>
  <c r="G1493" i="1"/>
  <c r="C1493" i="1"/>
  <c r="C1492" i="1"/>
  <c r="H1492" i="1" s="1"/>
  <c r="G1491" i="1"/>
  <c r="C1491" i="1"/>
  <c r="H1491" i="1" s="1"/>
  <c r="C1490" i="1"/>
  <c r="G1490" i="1" s="1"/>
  <c r="G1489" i="1"/>
  <c r="C1489" i="1"/>
  <c r="H1489" i="1" s="1"/>
  <c r="G1488" i="1"/>
  <c r="C1488" i="1"/>
  <c r="H1488" i="1" s="1"/>
  <c r="G1487" i="1"/>
  <c r="C1487" i="1"/>
  <c r="H1487" i="1" s="1"/>
  <c r="H1486" i="1"/>
  <c r="C1486" i="1"/>
  <c r="G1486" i="1" s="1"/>
  <c r="C1485" i="1"/>
  <c r="H1485" i="1" s="1"/>
  <c r="C1484" i="1"/>
  <c r="G1484" i="1" s="1"/>
  <c r="H1482" i="1"/>
  <c r="C1482" i="1"/>
  <c r="G1482" i="1" s="1"/>
  <c r="C1480" i="1"/>
  <c r="G1480" i="1" s="1"/>
  <c r="D1479" i="1"/>
  <c r="C1479" i="1"/>
  <c r="H1478" i="1"/>
  <c r="D1478" i="1"/>
  <c r="J1478" i="1" s="1"/>
  <c r="C1478" i="1"/>
  <c r="G1478" i="1" s="1"/>
  <c r="D1477" i="1"/>
  <c r="C1477" i="1"/>
  <c r="H1476" i="1"/>
  <c r="D1476" i="1"/>
  <c r="J1476" i="1" s="1"/>
  <c r="C1476" i="1"/>
  <c r="G1476" i="1" s="1"/>
  <c r="I1476" i="1" s="1"/>
  <c r="H1475" i="1"/>
  <c r="D1475" i="1"/>
  <c r="C1475" i="1"/>
  <c r="G1475" i="1" s="1"/>
  <c r="J1474" i="1"/>
  <c r="D1474" i="1"/>
  <c r="C1474" i="1"/>
  <c r="H1473" i="1"/>
  <c r="D1473" i="1"/>
  <c r="J1473" i="1" s="1"/>
  <c r="C1473" i="1"/>
  <c r="G1473" i="1" s="1"/>
  <c r="J1472" i="1"/>
  <c r="D1472" i="1"/>
  <c r="C1472" i="1"/>
  <c r="H1471" i="1"/>
  <c r="D1471" i="1"/>
  <c r="J1471" i="1" s="1"/>
  <c r="C1471" i="1"/>
  <c r="G1471" i="1" s="1"/>
  <c r="I1471" i="1" s="1"/>
  <c r="H1470" i="1"/>
  <c r="D1470" i="1"/>
  <c r="C1470" i="1"/>
  <c r="G1470" i="1" s="1"/>
  <c r="H1469" i="1"/>
  <c r="D1469" i="1"/>
  <c r="C1469" i="1"/>
  <c r="G1469" i="1" s="1"/>
  <c r="J1468" i="1"/>
  <c r="D1468" i="1"/>
  <c r="C1468" i="1"/>
  <c r="H1467" i="1"/>
  <c r="D1467" i="1"/>
  <c r="J1467" i="1" s="1"/>
  <c r="C1467" i="1"/>
  <c r="G1467" i="1" s="1"/>
  <c r="I1467" i="1" s="1"/>
  <c r="J1466" i="1"/>
  <c r="D1466" i="1"/>
  <c r="C1466" i="1"/>
  <c r="H1465" i="1"/>
  <c r="D1465" i="1"/>
  <c r="J1465" i="1" s="1"/>
  <c r="C1465" i="1"/>
  <c r="G1465" i="1" s="1"/>
  <c r="J1464" i="1"/>
  <c r="D1464" i="1"/>
  <c r="C1464" i="1"/>
  <c r="H1463" i="1"/>
  <c r="D1463" i="1"/>
  <c r="J1463" i="1" s="1"/>
  <c r="C1463" i="1"/>
  <c r="G1463" i="1" s="1"/>
  <c r="I1463" i="1" s="1"/>
  <c r="J1462" i="1"/>
  <c r="D1462" i="1"/>
  <c r="C1462" i="1"/>
  <c r="D1461" i="1"/>
  <c r="C1461" i="1"/>
  <c r="H1460" i="1"/>
  <c r="D1460" i="1"/>
  <c r="J1460" i="1" s="1"/>
  <c r="C1460" i="1"/>
  <c r="G1460" i="1" s="1"/>
  <c r="I1460" i="1" s="1"/>
  <c r="J1459" i="1"/>
  <c r="D1459" i="1"/>
  <c r="C1459" i="1"/>
  <c r="H1458" i="1"/>
  <c r="D1458" i="1"/>
  <c r="J1458" i="1" s="1"/>
  <c r="C1458" i="1"/>
  <c r="G1458" i="1" s="1"/>
  <c r="D1457" i="1"/>
  <c r="C1457" i="1"/>
  <c r="H1456" i="1"/>
  <c r="D1456" i="1"/>
  <c r="J1456" i="1" s="1"/>
  <c r="C1456" i="1"/>
  <c r="G1456" i="1" s="1"/>
  <c r="I1456" i="1" s="1"/>
  <c r="J1455" i="1"/>
  <c r="D1455" i="1"/>
  <c r="G1455" i="1" s="1"/>
  <c r="C1455" i="1"/>
  <c r="H1454" i="1"/>
  <c r="D1454" i="1"/>
  <c r="G1454" i="1" s="1"/>
  <c r="C1454" i="1"/>
  <c r="D1453" i="1"/>
  <c r="G1453" i="1" s="1"/>
  <c r="C1453" i="1"/>
  <c r="D1452" i="1"/>
  <c r="J1452" i="1" s="1"/>
  <c r="C1452" i="1"/>
  <c r="D1451" i="1"/>
  <c r="G1451" i="1" s="1"/>
  <c r="C1451" i="1"/>
  <c r="D1450" i="1"/>
  <c r="J1450" i="1" s="1"/>
  <c r="C1450" i="1"/>
  <c r="D1449" i="1"/>
  <c r="G1449" i="1" s="1"/>
  <c r="C1449" i="1"/>
  <c r="D1448" i="1"/>
  <c r="J1448" i="1" s="1"/>
  <c r="C1448" i="1"/>
  <c r="D1447" i="1"/>
  <c r="G1447" i="1" s="1"/>
  <c r="C1447" i="1"/>
  <c r="D1446" i="1"/>
  <c r="J1446" i="1" s="1"/>
  <c r="C1446" i="1"/>
  <c r="J1445" i="1"/>
  <c r="G1445" i="1"/>
  <c r="D1445" i="1"/>
  <c r="C1445" i="1"/>
  <c r="H1445" i="1" s="1"/>
  <c r="G1444" i="1"/>
  <c r="D1444" i="1"/>
  <c r="C1444" i="1"/>
  <c r="J1444" i="1" s="1"/>
  <c r="D1443" i="1"/>
  <c r="C1443" i="1"/>
  <c r="D1442" i="1"/>
  <c r="C1442" i="1"/>
  <c r="J1442" i="1" s="1"/>
  <c r="D1441" i="1"/>
  <c r="G1441" i="1" s="1"/>
  <c r="C1441" i="1"/>
  <c r="G1440" i="1"/>
  <c r="D1440" i="1"/>
  <c r="C1440" i="1"/>
  <c r="J1440" i="1" s="1"/>
  <c r="D1439" i="1"/>
  <c r="C1439" i="1"/>
  <c r="C1438" i="1"/>
  <c r="C1437" i="1"/>
  <c r="G1434" i="1"/>
  <c r="D1434" i="1"/>
  <c r="C1434" i="1"/>
  <c r="H1434" i="1" s="1"/>
  <c r="D1433" i="1"/>
  <c r="G1433" i="1" s="1"/>
  <c r="C1433" i="1"/>
  <c r="D1432" i="1"/>
  <c r="C1432" i="1"/>
  <c r="H1432" i="1" s="1"/>
  <c r="D1431" i="1"/>
  <c r="C1431" i="1"/>
  <c r="G1430" i="1"/>
  <c r="D1430" i="1"/>
  <c r="C1430" i="1"/>
  <c r="H1430" i="1" s="1"/>
  <c r="D1429" i="1"/>
  <c r="G1429" i="1" s="1"/>
  <c r="C1429" i="1"/>
  <c r="D1428" i="1"/>
  <c r="C1428" i="1"/>
  <c r="H1428" i="1" s="1"/>
  <c r="D1427" i="1"/>
  <c r="C1427" i="1"/>
  <c r="G1426" i="1"/>
  <c r="D1426" i="1"/>
  <c r="C1426" i="1"/>
  <c r="D1425" i="1"/>
  <c r="G1425" i="1" s="1"/>
  <c r="C1425" i="1"/>
  <c r="D1424" i="1"/>
  <c r="C1424" i="1"/>
  <c r="C1423" i="1"/>
  <c r="G1422" i="1"/>
  <c r="D1422" i="1"/>
  <c r="C1422" i="1"/>
  <c r="H1422" i="1" s="1"/>
  <c r="D1421" i="1"/>
  <c r="G1421" i="1" s="1"/>
  <c r="C1421" i="1"/>
  <c r="D1420" i="1"/>
  <c r="C1420" i="1"/>
  <c r="H1420" i="1" s="1"/>
  <c r="D1419" i="1"/>
  <c r="C1419" i="1"/>
  <c r="D1418" i="1"/>
  <c r="G1418" i="1" s="1"/>
  <c r="C1418" i="1"/>
  <c r="D1417" i="1"/>
  <c r="G1417" i="1" s="1"/>
  <c r="C1417" i="1"/>
  <c r="D1416" i="1"/>
  <c r="C1416" i="1"/>
  <c r="D1415" i="1"/>
  <c r="C1415" i="1"/>
  <c r="G1414" i="1"/>
  <c r="D1414" i="1"/>
  <c r="C1414" i="1"/>
  <c r="H1414" i="1" s="1"/>
  <c r="D1413" i="1"/>
  <c r="G1413" i="1" s="1"/>
  <c r="C1413" i="1"/>
  <c r="D1412" i="1"/>
  <c r="C1412" i="1"/>
  <c r="H1412" i="1" s="1"/>
  <c r="D1411" i="1"/>
  <c r="C1411" i="1"/>
  <c r="G1410" i="1"/>
  <c r="D1410" i="1"/>
  <c r="C1410" i="1"/>
  <c r="C1409" i="1"/>
  <c r="C1408" i="1"/>
  <c r="D1407" i="1"/>
  <c r="C1407" i="1"/>
  <c r="G1406" i="1"/>
  <c r="D1406" i="1"/>
  <c r="C1406" i="1"/>
  <c r="H1406" i="1" s="1"/>
  <c r="D1405" i="1"/>
  <c r="G1405" i="1" s="1"/>
  <c r="C1405" i="1"/>
  <c r="D1404" i="1"/>
  <c r="C1404" i="1"/>
  <c r="H1404" i="1" s="1"/>
  <c r="D1403" i="1"/>
  <c r="C1403" i="1"/>
  <c r="G1402" i="1"/>
  <c r="D1402" i="1"/>
  <c r="C1402" i="1"/>
  <c r="H1402" i="1" s="1"/>
  <c r="D1401" i="1"/>
  <c r="G1401" i="1" s="1"/>
  <c r="C1401" i="1"/>
  <c r="D1400" i="1"/>
  <c r="C1400" i="1"/>
  <c r="H1400" i="1" s="1"/>
  <c r="D1399" i="1"/>
  <c r="C1399" i="1"/>
  <c r="G1398" i="1"/>
  <c r="D1398" i="1"/>
  <c r="C1398" i="1"/>
  <c r="H1398" i="1" s="1"/>
  <c r="D1397" i="1"/>
  <c r="G1397" i="1" s="1"/>
  <c r="C1397" i="1"/>
  <c r="D1396" i="1"/>
  <c r="C1396" i="1"/>
  <c r="H1396" i="1" s="1"/>
  <c r="D1395" i="1"/>
  <c r="C1395" i="1"/>
  <c r="G1394" i="1"/>
  <c r="D1394" i="1"/>
  <c r="C1394" i="1"/>
  <c r="H1394" i="1" s="1"/>
  <c r="D1393" i="1"/>
  <c r="G1393" i="1" s="1"/>
  <c r="C1393" i="1"/>
  <c r="D1392" i="1"/>
  <c r="C1392" i="1"/>
  <c r="H1392" i="1" s="1"/>
  <c r="D1391" i="1"/>
  <c r="C1391" i="1"/>
  <c r="G1390" i="1"/>
  <c r="D1390" i="1"/>
  <c r="C1390" i="1"/>
  <c r="H1390" i="1" s="1"/>
  <c r="D1389" i="1"/>
  <c r="G1389" i="1" s="1"/>
  <c r="C1389" i="1"/>
  <c r="D1388" i="1"/>
  <c r="C1388" i="1"/>
  <c r="H1388" i="1" s="1"/>
  <c r="D1387" i="1"/>
  <c r="C1387" i="1"/>
  <c r="G1386" i="1"/>
  <c r="D1386" i="1"/>
  <c r="C1386" i="1"/>
  <c r="H1386" i="1" s="1"/>
  <c r="D1385" i="1"/>
  <c r="G1385" i="1" s="1"/>
  <c r="C1385" i="1"/>
  <c r="D1384" i="1"/>
  <c r="C1384" i="1"/>
  <c r="H1384" i="1" s="1"/>
  <c r="D1383" i="1"/>
  <c r="C1383" i="1"/>
  <c r="D1382" i="1"/>
  <c r="G1382" i="1" s="1"/>
  <c r="C1382" i="1"/>
  <c r="D1381" i="1"/>
  <c r="G1381" i="1" s="1"/>
  <c r="C1381" i="1"/>
  <c r="D1380" i="1"/>
  <c r="C1380" i="1"/>
  <c r="D1379" i="1"/>
  <c r="C1379" i="1"/>
  <c r="G1378" i="1"/>
  <c r="D1378" i="1"/>
  <c r="C1378" i="1"/>
  <c r="H1378" i="1" s="1"/>
  <c r="D1377" i="1"/>
  <c r="G1377" i="1" s="1"/>
  <c r="C1377" i="1"/>
  <c r="D1376" i="1"/>
  <c r="C1376" i="1"/>
  <c r="D1375" i="1"/>
  <c r="C1375" i="1"/>
  <c r="G1374" i="1"/>
  <c r="D1374" i="1"/>
  <c r="C1374" i="1"/>
  <c r="H1374" i="1" s="1"/>
  <c r="D1373" i="1"/>
  <c r="G1373" i="1" s="1"/>
  <c r="C1373" i="1"/>
  <c r="D1372" i="1"/>
  <c r="C1372" i="1"/>
  <c r="D1371" i="1"/>
  <c r="C1371" i="1"/>
  <c r="G1370" i="1"/>
  <c r="D1370" i="1"/>
  <c r="C1370" i="1"/>
  <c r="H1370" i="1" s="1"/>
  <c r="D1369" i="1"/>
  <c r="G1369" i="1" s="1"/>
  <c r="C1369" i="1"/>
  <c r="D1368" i="1"/>
  <c r="C1368" i="1"/>
  <c r="D1367" i="1"/>
  <c r="C1367" i="1"/>
  <c r="G1366" i="1"/>
  <c r="D1366" i="1"/>
  <c r="C1366" i="1"/>
  <c r="H1366" i="1" s="1"/>
  <c r="D1365" i="1"/>
  <c r="G1365" i="1" s="1"/>
  <c r="C1365" i="1"/>
  <c r="D1364" i="1"/>
  <c r="C1364" i="1"/>
  <c r="H1364" i="1" s="1"/>
  <c r="D1363" i="1"/>
  <c r="C1363" i="1"/>
  <c r="D1362" i="1"/>
  <c r="C1362" i="1"/>
  <c r="H1362" i="1" s="1"/>
  <c r="D1361" i="1"/>
  <c r="C1361" i="1"/>
  <c r="H1361" i="1" s="1"/>
  <c r="G1360" i="1"/>
  <c r="D1360" i="1"/>
  <c r="C1360" i="1"/>
  <c r="H1360" i="1" s="1"/>
  <c r="G1359" i="1"/>
  <c r="D1359" i="1"/>
  <c r="C1359" i="1"/>
  <c r="H1359" i="1" s="1"/>
  <c r="D1358" i="1"/>
  <c r="C1358" i="1"/>
  <c r="H1358" i="1" s="1"/>
  <c r="D1357" i="1"/>
  <c r="C1357" i="1"/>
  <c r="H1357" i="1" s="1"/>
  <c r="G1356" i="1"/>
  <c r="D1356" i="1"/>
  <c r="C1356" i="1"/>
  <c r="H1356" i="1" s="1"/>
  <c r="G1355" i="1"/>
  <c r="D1355" i="1"/>
  <c r="C1355" i="1"/>
  <c r="H1355" i="1" s="1"/>
  <c r="D1354" i="1"/>
  <c r="C1354" i="1"/>
  <c r="H1354" i="1" s="1"/>
  <c r="D1353" i="1"/>
  <c r="C1353" i="1"/>
  <c r="H1353" i="1" s="1"/>
  <c r="G1352" i="1"/>
  <c r="D1352" i="1"/>
  <c r="C1352" i="1"/>
  <c r="H1352" i="1" s="1"/>
  <c r="G1351" i="1"/>
  <c r="D1351" i="1"/>
  <c r="C1351" i="1"/>
  <c r="H1351" i="1" s="1"/>
  <c r="D1350" i="1"/>
  <c r="C1350" i="1"/>
  <c r="H1350" i="1" s="1"/>
  <c r="D1349" i="1"/>
  <c r="C1349" i="1"/>
  <c r="H1349" i="1" s="1"/>
  <c r="C1348" i="1"/>
  <c r="G1347" i="1"/>
  <c r="D1347" i="1"/>
  <c r="C1347" i="1"/>
  <c r="H1347" i="1" s="1"/>
  <c r="D1346" i="1"/>
  <c r="C1346" i="1"/>
  <c r="H1346" i="1" s="1"/>
  <c r="D1345" i="1"/>
  <c r="C1345" i="1"/>
  <c r="H1345" i="1" s="1"/>
  <c r="G1344" i="1"/>
  <c r="D1344" i="1"/>
  <c r="C1344" i="1"/>
  <c r="H1344" i="1" s="1"/>
  <c r="G1343" i="1"/>
  <c r="D1343" i="1"/>
  <c r="C1343" i="1"/>
  <c r="H1343" i="1" s="1"/>
  <c r="D1342" i="1"/>
  <c r="C1342" i="1"/>
  <c r="H1342" i="1" s="1"/>
  <c r="D1341" i="1"/>
  <c r="C1341" i="1"/>
  <c r="H1341" i="1" s="1"/>
  <c r="G1340" i="1"/>
  <c r="D1340" i="1"/>
  <c r="C1340" i="1"/>
  <c r="H1340" i="1" s="1"/>
  <c r="G1339" i="1"/>
  <c r="D1339" i="1"/>
  <c r="C1339" i="1"/>
  <c r="H1339" i="1" s="1"/>
  <c r="D1338" i="1"/>
  <c r="C1338" i="1"/>
  <c r="H1338" i="1" s="1"/>
  <c r="D1337" i="1"/>
  <c r="C1337" i="1"/>
  <c r="H1337" i="1" s="1"/>
  <c r="G1336" i="1"/>
  <c r="D1336" i="1"/>
  <c r="C1336" i="1"/>
  <c r="H1336" i="1" s="1"/>
  <c r="G1335" i="1"/>
  <c r="D1335" i="1"/>
  <c r="C1335" i="1"/>
  <c r="H1335" i="1" s="1"/>
  <c r="D1334" i="1"/>
  <c r="C1334" i="1"/>
  <c r="H1334" i="1" s="1"/>
  <c r="D1333" i="1"/>
  <c r="C1333" i="1"/>
  <c r="H1333" i="1" s="1"/>
  <c r="G1332" i="1"/>
  <c r="D1332" i="1"/>
  <c r="C1332" i="1"/>
  <c r="H1332" i="1" s="1"/>
  <c r="D1331" i="1"/>
  <c r="G1331" i="1" s="1"/>
  <c r="C1331" i="1"/>
  <c r="D1330" i="1"/>
  <c r="C1330" i="1"/>
  <c r="H1330" i="1" s="1"/>
  <c r="G1328" i="1"/>
  <c r="D1328" i="1"/>
  <c r="C1328" i="1"/>
  <c r="H1328" i="1" s="1"/>
  <c r="G1327" i="1"/>
  <c r="D1327" i="1"/>
  <c r="C1327" i="1"/>
  <c r="H1327" i="1" s="1"/>
  <c r="D1326" i="1"/>
  <c r="C1326" i="1"/>
  <c r="H1326" i="1" s="1"/>
  <c r="D1325" i="1"/>
  <c r="C1325" i="1"/>
  <c r="H1325" i="1" s="1"/>
  <c r="G1324" i="1"/>
  <c r="D1324" i="1"/>
  <c r="C1324" i="1"/>
  <c r="G1323" i="1"/>
  <c r="D1323" i="1"/>
  <c r="C1323" i="1"/>
  <c r="H1323" i="1" s="1"/>
  <c r="C1322" i="1"/>
  <c r="D1321" i="1"/>
  <c r="C1321" i="1"/>
  <c r="H1321" i="1" s="1"/>
  <c r="G1320" i="1"/>
  <c r="D1320" i="1"/>
  <c r="C1320" i="1"/>
  <c r="H1320" i="1" s="1"/>
  <c r="G1319" i="1"/>
  <c r="D1319" i="1"/>
  <c r="C1319" i="1"/>
  <c r="H1319" i="1" s="1"/>
  <c r="D1318" i="1"/>
  <c r="C1318" i="1"/>
  <c r="H1318" i="1" s="1"/>
  <c r="D1317" i="1"/>
  <c r="C1317" i="1"/>
  <c r="H1317" i="1" s="1"/>
  <c r="G1316" i="1"/>
  <c r="D1316" i="1"/>
  <c r="C1316" i="1"/>
  <c r="H1316" i="1" s="1"/>
  <c r="G1315" i="1"/>
  <c r="D1315" i="1"/>
  <c r="C1315" i="1"/>
  <c r="H1315" i="1" s="1"/>
  <c r="D1314" i="1"/>
  <c r="C1314" i="1"/>
  <c r="H1314" i="1" s="1"/>
  <c r="D1313" i="1"/>
  <c r="C1313" i="1"/>
  <c r="H1313" i="1" s="1"/>
  <c r="G1312" i="1"/>
  <c r="D1312" i="1"/>
  <c r="C1312" i="1"/>
  <c r="H1312" i="1" s="1"/>
  <c r="G1311" i="1"/>
  <c r="D1311" i="1"/>
  <c r="C1311" i="1"/>
  <c r="H1311" i="1" s="1"/>
  <c r="D1310" i="1"/>
  <c r="C1310" i="1"/>
  <c r="D1309" i="1"/>
  <c r="C1309" i="1"/>
  <c r="H1309" i="1" s="1"/>
  <c r="G1308" i="1"/>
  <c r="D1308" i="1"/>
  <c r="C1308" i="1"/>
  <c r="H1308" i="1" s="1"/>
  <c r="D1307" i="1"/>
  <c r="G1307" i="1" s="1"/>
  <c r="C1307" i="1"/>
  <c r="D1306" i="1"/>
  <c r="C1306" i="1"/>
  <c r="H1306" i="1" s="1"/>
  <c r="D1305" i="1"/>
  <c r="C1305" i="1"/>
  <c r="H1305" i="1" s="1"/>
  <c r="G1304" i="1"/>
  <c r="D1304" i="1"/>
  <c r="C1304" i="1"/>
  <c r="H1304" i="1" s="1"/>
  <c r="G1303" i="1"/>
  <c r="D1303" i="1"/>
  <c r="C1303" i="1"/>
  <c r="H1303" i="1" s="1"/>
  <c r="D1302" i="1"/>
  <c r="C1302" i="1"/>
  <c r="D1301" i="1"/>
  <c r="C1301" i="1"/>
  <c r="C1300" i="1"/>
  <c r="C1299" i="1"/>
  <c r="D1298" i="1"/>
  <c r="C1298" i="1"/>
  <c r="H1298" i="1" s="1"/>
  <c r="D1297" i="1"/>
  <c r="C1297" i="1"/>
  <c r="H1297" i="1" s="1"/>
  <c r="G1296" i="1"/>
  <c r="D1296" i="1"/>
  <c r="C1296" i="1"/>
  <c r="H1296" i="1" s="1"/>
  <c r="G1295" i="1"/>
  <c r="D1295" i="1"/>
  <c r="C1295" i="1"/>
  <c r="H1295" i="1" s="1"/>
  <c r="D1294" i="1"/>
  <c r="C1294" i="1"/>
  <c r="H1294" i="1" s="1"/>
  <c r="D1293" i="1"/>
  <c r="C1293" i="1"/>
  <c r="H1293" i="1" s="1"/>
  <c r="G1292" i="1"/>
  <c r="D1292" i="1"/>
  <c r="C1292" i="1"/>
  <c r="H1292" i="1" s="1"/>
  <c r="G1291" i="1"/>
  <c r="D1291" i="1"/>
  <c r="C1291" i="1"/>
  <c r="H1291" i="1" s="1"/>
  <c r="D1290" i="1"/>
  <c r="C1290" i="1"/>
  <c r="H1290" i="1" s="1"/>
  <c r="D1289" i="1"/>
  <c r="C1289" i="1"/>
  <c r="H1289" i="1" s="1"/>
  <c r="G1288" i="1"/>
  <c r="D1288" i="1"/>
  <c r="C1288" i="1"/>
  <c r="H1288" i="1" s="1"/>
  <c r="G1287" i="1"/>
  <c r="D1287" i="1"/>
  <c r="C1287" i="1"/>
  <c r="H1287" i="1" s="1"/>
  <c r="D1286" i="1"/>
  <c r="C1286" i="1"/>
  <c r="H1286" i="1" s="1"/>
  <c r="D1285" i="1"/>
  <c r="C1285" i="1"/>
  <c r="H1285" i="1" s="1"/>
  <c r="G1284" i="1"/>
  <c r="D1284" i="1"/>
  <c r="C1284" i="1"/>
  <c r="H1284" i="1" s="1"/>
  <c r="G1283" i="1"/>
  <c r="D1283" i="1"/>
  <c r="C1283" i="1"/>
  <c r="H1283" i="1" s="1"/>
  <c r="D1282" i="1"/>
  <c r="C1282" i="1"/>
  <c r="H1282" i="1" s="1"/>
  <c r="D1281" i="1"/>
  <c r="C1281" i="1"/>
  <c r="H1281" i="1" s="1"/>
  <c r="G1280" i="1"/>
  <c r="D1280" i="1"/>
  <c r="C1280" i="1"/>
  <c r="H1280" i="1" s="1"/>
  <c r="G1279" i="1"/>
  <c r="D1279" i="1"/>
  <c r="C1279" i="1"/>
  <c r="H1279" i="1" s="1"/>
  <c r="D1278" i="1"/>
  <c r="C1278" i="1"/>
  <c r="H1278" i="1" s="1"/>
  <c r="D1277" i="1"/>
  <c r="C1277" i="1"/>
  <c r="H1277" i="1" s="1"/>
  <c r="G1276" i="1"/>
  <c r="D1276" i="1"/>
  <c r="C1276" i="1"/>
  <c r="H1276" i="1" s="1"/>
  <c r="D1275" i="1"/>
  <c r="G1275" i="1" s="1"/>
  <c r="C1275" i="1"/>
  <c r="D1274" i="1"/>
  <c r="C1274" i="1"/>
  <c r="H1274" i="1" s="1"/>
  <c r="D1273" i="1"/>
  <c r="C1273" i="1"/>
  <c r="H1273" i="1" s="1"/>
  <c r="G1272" i="1"/>
  <c r="D1272" i="1"/>
  <c r="C1272" i="1"/>
  <c r="H1272" i="1" s="1"/>
  <c r="G1271" i="1"/>
  <c r="D1271" i="1"/>
  <c r="C1271" i="1"/>
  <c r="H1271" i="1" s="1"/>
  <c r="D1270" i="1"/>
  <c r="C1270" i="1"/>
  <c r="D1269" i="1"/>
  <c r="C1269" i="1"/>
  <c r="H1269" i="1" s="1"/>
  <c r="G1268" i="1"/>
  <c r="D1268" i="1"/>
  <c r="C1268" i="1"/>
  <c r="H1268" i="1" s="1"/>
  <c r="G1267" i="1"/>
  <c r="D1267" i="1"/>
  <c r="C1267" i="1"/>
  <c r="H1267" i="1" s="1"/>
  <c r="D1266" i="1"/>
  <c r="C1266" i="1"/>
  <c r="D1265" i="1"/>
  <c r="C1265" i="1"/>
  <c r="G1264" i="1"/>
  <c r="D1264" i="1"/>
  <c r="C1264" i="1"/>
  <c r="G1263" i="1"/>
  <c r="D1263" i="1"/>
  <c r="C1263" i="1"/>
  <c r="D1262" i="1"/>
  <c r="C1262" i="1"/>
  <c r="H1262" i="1" s="1"/>
  <c r="D1261" i="1"/>
  <c r="C1261" i="1"/>
  <c r="H1261" i="1" s="1"/>
  <c r="G1260" i="1"/>
  <c r="D1260" i="1"/>
  <c r="C1260" i="1"/>
  <c r="H1260" i="1" s="1"/>
  <c r="G1259" i="1"/>
  <c r="D1259" i="1"/>
  <c r="C1259" i="1"/>
  <c r="H1259" i="1" s="1"/>
  <c r="D1258" i="1"/>
  <c r="C1258" i="1"/>
  <c r="H1258" i="1" s="1"/>
  <c r="D1257" i="1"/>
  <c r="C1257" i="1"/>
  <c r="H1257" i="1" s="1"/>
  <c r="G1256" i="1"/>
  <c r="D1256" i="1"/>
  <c r="C1256" i="1"/>
  <c r="H1256" i="1" s="1"/>
  <c r="G1255" i="1"/>
  <c r="D1255" i="1"/>
  <c r="C1255" i="1"/>
  <c r="H1255" i="1" s="1"/>
  <c r="D1254" i="1"/>
  <c r="C1254" i="1"/>
  <c r="H1254" i="1" s="1"/>
  <c r="D1253" i="1"/>
  <c r="C1253" i="1"/>
  <c r="H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H1238" i="1"/>
  <c r="D1238" i="1"/>
  <c r="C1238" i="1"/>
  <c r="G1238" i="1" s="1"/>
  <c r="D1237" i="1"/>
  <c r="H1237" i="1" s="1"/>
  <c r="C1237" i="1"/>
  <c r="D1236" i="1"/>
  <c r="H1236" i="1" s="1"/>
  <c r="C1236" i="1"/>
  <c r="D1235" i="1"/>
  <c r="H1235" i="1" s="1"/>
  <c r="C1235" i="1"/>
  <c r="G1235" i="1" s="1"/>
  <c r="H1234" i="1"/>
  <c r="D1234" i="1"/>
  <c r="C1234" i="1"/>
  <c r="G1234" i="1" s="1"/>
  <c r="D1233" i="1"/>
  <c r="H1233" i="1" s="1"/>
  <c r="C1233" i="1"/>
  <c r="H1232" i="1"/>
  <c r="D1232" i="1"/>
  <c r="C1232" i="1"/>
  <c r="G1232" i="1" s="1"/>
  <c r="H1231" i="1"/>
  <c r="D1231" i="1"/>
  <c r="C1231" i="1"/>
  <c r="G1231" i="1" s="1"/>
  <c r="H1230" i="1"/>
  <c r="D1230" i="1"/>
  <c r="C1230" i="1"/>
  <c r="G1230" i="1" s="1"/>
  <c r="D1229" i="1"/>
  <c r="H1229" i="1" s="1"/>
  <c r="C1229" i="1"/>
  <c r="H1228" i="1"/>
  <c r="D1228" i="1"/>
  <c r="C1228" i="1"/>
  <c r="G1228" i="1" s="1"/>
  <c r="D1227" i="1"/>
  <c r="H1227" i="1" s="1"/>
  <c r="C1227" i="1"/>
  <c r="H1226" i="1"/>
  <c r="D1226" i="1"/>
  <c r="C1226" i="1"/>
  <c r="H1225" i="1"/>
  <c r="D1225" i="1"/>
  <c r="C1225" i="1"/>
  <c r="G1225" i="1" s="1"/>
  <c r="D1224" i="1"/>
  <c r="H1224" i="1" s="1"/>
  <c r="C1224" i="1"/>
  <c r="C1223" i="1"/>
  <c r="D1221" i="1"/>
  <c r="H1221" i="1" s="1"/>
  <c r="C1221" i="1"/>
  <c r="G1221" i="1" s="1"/>
  <c r="H1220" i="1"/>
  <c r="D1220" i="1"/>
  <c r="C1220" i="1"/>
  <c r="C1219" i="1"/>
  <c r="D1218" i="1"/>
  <c r="H1218" i="1" s="1"/>
  <c r="C1218" i="1"/>
  <c r="D1217" i="1"/>
  <c r="H1217" i="1" s="1"/>
  <c r="C1217" i="1"/>
  <c r="C1216" i="1"/>
  <c r="C1215" i="1"/>
  <c r="D1213" i="1"/>
  <c r="H1213" i="1" s="1"/>
  <c r="C1213" i="1"/>
  <c r="H1212" i="1"/>
  <c r="D1212" i="1"/>
  <c r="C1212" i="1"/>
  <c r="G1212" i="1" s="1"/>
  <c r="D1211" i="1"/>
  <c r="H1211" i="1" s="1"/>
  <c r="C1211" i="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H1188" i="1"/>
  <c r="D1188" i="1"/>
  <c r="C1188" i="1"/>
  <c r="G1188" i="1" s="1"/>
  <c r="H1187" i="1"/>
  <c r="D1187" i="1"/>
  <c r="C1187" i="1"/>
  <c r="G1187" i="1" s="1"/>
  <c r="H1186" i="1"/>
  <c r="D1186" i="1"/>
  <c r="C1186" i="1"/>
  <c r="G1186" i="1" s="1"/>
  <c r="D1185" i="1"/>
  <c r="H1185" i="1" s="1"/>
  <c r="C1185" i="1"/>
  <c r="C1184" i="1"/>
  <c r="C1183" i="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D1164" i="1"/>
  <c r="H1164" i="1" s="1"/>
  <c r="C1164" i="1"/>
  <c r="D1163" i="1"/>
  <c r="H1163" i="1" s="1"/>
  <c r="C1163" i="1"/>
  <c r="G1163" i="1" s="1"/>
  <c r="H1162" i="1"/>
  <c r="D1162" i="1"/>
  <c r="C1162" i="1"/>
  <c r="G1162" i="1" s="1"/>
  <c r="H1161" i="1"/>
  <c r="D1161" i="1"/>
  <c r="C1161" i="1"/>
  <c r="G1161" i="1" s="1"/>
  <c r="D1160" i="1"/>
  <c r="H1160" i="1" s="1"/>
  <c r="C1160" i="1"/>
  <c r="H1159" i="1"/>
  <c r="D1159" i="1"/>
  <c r="C1159" i="1"/>
  <c r="G1159" i="1" s="1"/>
  <c r="H1158" i="1"/>
  <c r="D1158" i="1"/>
  <c r="C1158" i="1"/>
  <c r="G1158" i="1" s="1"/>
  <c r="H1157" i="1"/>
  <c r="D1157" i="1"/>
  <c r="C1157" i="1"/>
  <c r="D1156" i="1"/>
  <c r="H1156" i="1" s="1"/>
  <c r="C1156" i="1"/>
  <c r="H1155" i="1"/>
  <c r="D1155" i="1"/>
  <c r="C1155" i="1"/>
  <c r="G1155" i="1" s="1"/>
  <c r="C1154" i="1"/>
  <c r="H1151" i="1"/>
  <c r="D1151" i="1"/>
  <c r="C1151" i="1"/>
  <c r="G1151" i="1" s="1"/>
  <c r="H1150" i="1"/>
  <c r="D1150" i="1"/>
  <c r="C1150" i="1"/>
  <c r="G1150" i="1" s="1"/>
  <c r="D1149" i="1"/>
  <c r="H1149" i="1" s="1"/>
  <c r="C1149" i="1"/>
  <c r="G1149" i="1" s="1"/>
  <c r="H1148" i="1"/>
  <c r="D1148" i="1"/>
  <c r="C1148" i="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D1141" i="1"/>
  <c r="H1141" i="1" s="1"/>
  <c r="C1141" i="1"/>
  <c r="H1140" i="1"/>
  <c r="D1140" i="1"/>
  <c r="C1140" i="1"/>
  <c r="G1140" i="1" s="1"/>
  <c r="H1139" i="1"/>
  <c r="D1139" i="1"/>
  <c r="C1139" i="1"/>
  <c r="G1139" i="1" s="1"/>
  <c r="H1138" i="1"/>
  <c r="D1138" i="1"/>
  <c r="C1138" i="1"/>
  <c r="G1138" i="1" s="1"/>
  <c r="D1137" i="1"/>
  <c r="H1137" i="1" s="1"/>
  <c r="C1137" i="1"/>
  <c r="D1136" i="1"/>
  <c r="H1136" i="1" s="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D1125" i="1"/>
  <c r="H1125" i="1" s="1"/>
  <c r="C1125" i="1"/>
  <c r="C1124" i="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D1117" i="1"/>
  <c r="H1117" i="1" s="1"/>
  <c r="C1117" i="1"/>
  <c r="H1116" i="1"/>
  <c r="D1116" i="1"/>
  <c r="C1116" i="1"/>
  <c r="G1116" i="1" s="1"/>
  <c r="H1115" i="1"/>
  <c r="D1115" i="1"/>
  <c r="C1115" i="1"/>
  <c r="G1115" i="1" s="1"/>
  <c r="H1114" i="1"/>
  <c r="D1114" i="1"/>
  <c r="C1114" i="1"/>
  <c r="G1114" i="1" s="1"/>
  <c r="D1113" i="1"/>
  <c r="H1113" i="1" s="1"/>
  <c r="C1113" i="1"/>
  <c r="C1112" i="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D1096" i="1"/>
  <c r="H1095" i="1"/>
  <c r="D1095" i="1"/>
  <c r="C1095" i="1"/>
  <c r="G1095" i="1" s="1"/>
  <c r="H1094" i="1"/>
  <c r="D1094" i="1"/>
  <c r="C1094" i="1"/>
  <c r="G1094" i="1" s="1"/>
  <c r="H1093" i="1"/>
  <c r="D1093" i="1"/>
  <c r="C1093" i="1"/>
  <c r="G1093" i="1" s="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C1065" i="1"/>
  <c r="D1064" i="1"/>
  <c r="H1064" i="1" s="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H1053" i="1"/>
  <c r="D1053" i="1"/>
  <c r="C1053" i="1"/>
  <c r="G1053" i="1" s="1"/>
  <c r="H1052" i="1"/>
  <c r="D1052" i="1"/>
  <c r="C1052" i="1"/>
  <c r="G1052" i="1" s="1"/>
  <c r="H1051" i="1"/>
  <c r="D1051" i="1"/>
  <c r="C1051" i="1"/>
  <c r="G1051" i="1" s="1"/>
  <c r="D1050" i="1"/>
  <c r="H1050" i="1" s="1"/>
  <c r="C1050" i="1"/>
  <c r="H1049" i="1"/>
  <c r="D1049" i="1"/>
  <c r="C1049" i="1"/>
  <c r="G1049" i="1" s="1"/>
  <c r="C1048" i="1"/>
  <c r="C1047"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H1038" i="1"/>
  <c r="D1038" i="1"/>
  <c r="C1038" i="1"/>
  <c r="G1038" i="1" s="1"/>
  <c r="H1037" i="1"/>
  <c r="D1037" i="1"/>
  <c r="C1037" i="1"/>
  <c r="G1037" i="1" s="1"/>
  <c r="H1036" i="1"/>
  <c r="D1036" i="1"/>
  <c r="C1036" i="1"/>
  <c r="G1036" i="1" s="1"/>
  <c r="D1035" i="1"/>
  <c r="H1035" i="1" s="1"/>
  <c r="C1035" i="1"/>
  <c r="C1034" i="1"/>
  <c r="D1033" i="1"/>
  <c r="H1033" i="1" s="1"/>
  <c r="C1033" i="1"/>
  <c r="D1032" i="1"/>
  <c r="H1032" i="1" s="1"/>
  <c r="C1032" i="1"/>
  <c r="G1032" i="1" s="1"/>
  <c r="D1031" i="1"/>
  <c r="H1031" i="1" s="1"/>
  <c r="C1031" i="1"/>
  <c r="G1031" i="1" s="1"/>
  <c r="C1030" i="1"/>
  <c r="H1029" i="1"/>
  <c r="D1029" i="1"/>
  <c r="C1029" i="1"/>
  <c r="G1029" i="1" s="1"/>
  <c r="D1028" i="1"/>
  <c r="H1028" i="1" s="1"/>
  <c r="C1028" i="1"/>
  <c r="D1027" i="1"/>
  <c r="C1027" i="1"/>
  <c r="H1026" i="1"/>
  <c r="D1026" i="1"/>
  <c r="C1026" i="1"/>
  <c r="G1026" i="1" s="1"/>
  <c r="D1025" i="1"/>
  <c r="H1025" i="1" s="1"/>
  <c r="C1025" i="1"/>
  <c r="D1024" i="1"/>
  <c r="C1024" i="1"/>
  <c r="G1024" i="1" s="1"/>
  <c r="D1023" i="1"/>
  <c r="C1023" i="1"/>
  <c r="H1022" i="1"/>
  <c r="D1022" i="1"/>
  <c r="C1022" i="1"/>
  <c r="G1022" i="1" s="1"/>
  <c r="H1021" i="1"/>
  <c r="D1021" i="1"/>
  <c r="C1021" i="1"/>
  <c r="G1021" i="1" s="1"/>
  <c r="D1020" i="1"/>
  <c r="C1020" i="1"/>
  <c r="G1020" i="1" s="1"/>
  <c r="D1019" i="1"/>
  <c r="C1019" i="1"/>
  <c r="G1019" i="1" s="1"/>
  <c r="H1018" i="1"/>
  <c r="D1018" i="1"/>
  <c r="C1018" i="1"/>
  <c r="G1018" i="1" s="1"/>
  <c r="H1017" i="1"/>
  <c r="D1017" i="1"/>
  <c r="C1017" i="1"/>
  <c r="G1017" i="1" s="1"/>
  <c r="D1016" i="1"/>
  <c r="C1016" i="1"/>
  <c r="G1016" i="1" s="1"/>
  <c r="D1015" i="1"/>
  <c r="C1015" i="1"/>
  <c r="G1015" i="1" s="1"/>
  <c r="H1014" i="1"/>
  <c r="D1014" i="1"/>
  <c r="C1014" i="1"/>
  <c r="G1014" i="1" s="1"/>
  <c r="H1013" i="1"/>
  <c r="D1013" i="1"/>
  <c r="C1013" i="1"/>
  <c r="G1013" i="1" s="1"/>
  <c r="D1012" i="1"/>
  <c r="C1012" i="1"/>
  <c r="G1012" i="1" s="1"/>
  <c r="D1011" i="1"/>
  <c r="C1011" i="1"/>
  <c r="G1011" i="1" s="1"/>
  <c r="H1010" i="1"/>
  <c r="D1010" i="1"/>
  <c r="C1010" i="1"/>
  <c r="G1010" i="1" s="1"/>
  <c r="H1009" i="1"/>
  <c r="D1009" i="1"/>
  <c r="C1009" i="1"/>
  <c r="G1009" i="1" s="1"/>
  <c r="D1008" i="1"/>
  <c r="C1008" i="1"/>
  <c r="G1008" i="1" s="1"/>
  <c r="D1007" i="1"/>
  <c r="C1007" i="1"/>
  <c r="G1007" i="1" s="1"/>
  <c r="D1006" i="1"/>
  <c r="H1006" i="1" s="1"/>
  <c r="C1006" i="1"/>
  <c r="G1006" i="1" s="1"/>
  <c r="H1005" i="1"/>
  <c r="D1005" i="1"/>
  <c r="C1005" i="1"/>
  <c r="G1005" i="1" s="1"/>
  <c r="D1004" i="1"/>
  <c r="C1004" i="1"/>
  <c r="D1003" i="1"/>
  <c r="C1003" i="1"/>
  <c r="H1002" i="1"/>
  <c r="D1002" i="1"/>
  <c r="C1002" i="1"/>
  <c r="H1001" i="1"/>
  <c r="D1001" i="1"/>
  <c r="C1001" i="1"/>
  <c r="G1001" i="1" s="1"/>
  <c r="D1000" i="1"/>
  <c r="C1000" i="1"/>
  <c r="D999" i="1"/>
  <c r="C999" i="1"/>
  <c r="H998" i="1"/>
  <c r="D998" i="1"/>
  <c r="C998" i="1"/>
  <c r="G998" i="1" s="1"/>
  <c r="D997" i="1"/>
  <c r="H997" i="1" s="1"/>
  <c r="C997" i="1"/>
  <c r="D996" i="1"/>
  <c r="C996" i="1"/>
  <c r="D995" i="1"/>
  <c r="C995" i="1"/>
  <c r="H994" i="1"/>
  <c r="D994" i="1"/>
  <c r="C994" i="1"/>
  <c r="H993" i="1"/>
  <c r="D993" i="1"/>
  <c r="C993" i="1"/>
  <c r="D992" i="1"/>
  <c r="C992" i="1"/>
  <c r="G992" i="1" s="1"/>
  <c r="D991" i="1"/>
  <c r="C991" i="1"/>
  <c r="C990" i="1"/>
  <c r="D989" i="1"/>
  <c r="H989" i="1" s="1"/>
  <c r="C989" i="1"/>
  <c r="G989" i="1" s="1"/>
  <c r="D988" i="1"/>
  <c r="C988" i="1"/>
  <c r="G988" i="1" s="1"/>
  <c r="D987" i="1"/>
  <c r="C987" i="1"/>
  <c r="G987" i="1" s="1"/>
  <c r="C986" i="1"/>
  <c r="C985" i="1"/>
  <c r="H983" i="1"/>
  <c r="D983" i="1"/>
  <c r="C983" i="1"/>
  <c r="G983" i="1" s="1"/>
  <c r="H982" i="1"/>
  <c r="D982" i="1"/>
  <c r="C982" i="1"/>
  <c r="G982" i="1" s="1"/>
  <c r="D981" i="1"/>
  <c r="C981" i="1"/>
  <c r="G981" i="1" s="1"/>
  <c r="D980" i="1"/>
  <c r="C980" i="1"/>
  <c r="G980" i="1" s="1"/>
  <c r="H979" i="1"/>
  <c r="D979" i="1"/>
  <c r="C979" i="1"/>
  <c r="G979" i="1" s="1"/>
  <c r="H978" i="1"/>
  <c r="D978" i="1"/>
  <c r="C978" i="1"/>
  <c r="G978" i="1" s="1"/>
  <c r="D977" i="1"/>
  <c r="C977" i="1"/>
  <c r="G977" i="1" s="1"/>
  <c r="D976" i="1"/>
  <c r="C976" i="1"/>
  <c r="G976" i="1" s="1"/>
  <c r="H975" i="1"/>
  <c r="D975" i="1"/>
  <c r="C975" i="1"/>
  <c r="G975" i="1" s="1"/>
  <c r="H974" i="1"/>
  <c r="D974" i="1"/>
  <c r="C974" i="1"/>
  <c r="G974" i="1" s="1"/>
  <c r="D973" i="1"/>
  <c r="C973" i="1"/>
  <c r="G973" i="1" s="1"/>
  <c r="D972" i="1"/>
  <c r="C972" i="1"/>
  <c r="G972" i="1" s="1"/>
  <c r="H971" i="1"/>
  <c r="D971" i="1"/>
  <c r="C971" i="1"/>
  <c r="G971" i="1" s="1"/>
  <c r="H970" i="1"/>
  <c r="D970" i="1"/>
  <c r="C970" i="1"/>
  <c r="G970" i="1" s="1"/>
  <c r="D969" i="1"/>
  <c r="C969" i="1"/>
  <c r="G969" i="1" s="1"/>
  <c r="D968" i="1"/>
  <c r="C968" i="1"/>
  <c r="G968" i="1" s="1"/>
  <c r="H967" i="1"/>
  <c r="D967" i="1"/>
  <c r="C967" i="1"/>
  <c r="G967" i="1" s="1"/>
  <c r="H966" i="1"/>
  <c r="D966" i="1"/>
  <c r="C966" i="1"/>
  <c r="G966" i="1" s="1"/>
  <c r="D965" i="1"/>
  <c r="C965" i="1"/>
  <c r="G965" i="1" s="1"/>
  <c r="D964" i="1"/>
  <c r="C964" i="1"/>
  <c r="G964" i="1" s="1"/>
  <c r="H963" i="1"/>
  <c r="D963" i="1"/>
  <c r="C963" i="1"/>
  <c r="G963" i="1" s="1"/>
  <c r="H962" i="1"/>
  <c r="D962" i="1"/>
  <c r="C962" i="1"/>
  <c r="G962" i="1" s="1"/>
  <c r="D961" i="1"/>
  <c r="C961" i="1"/>
  <c r="D960" i="1"/>
  <c r="C960" i="1"/>
  <c r="G960" i="1" s="1"/>
  <c r="H959" i="1"/>
  <c r="D959" i="1"/>
  <c r="C959" i="1"/>
  <c r="G959" i="1" s="1"/>
  <c r="H958" i="1"/>
  <c r="D958" i="1"/>
  <c r="C958" i="1"/>
  <c r="G958" i="1" s="1"/>
  <c r="D957" i="1"/>
  <c r="C957" i="1"/>
  <c r="G957" i="1" s="1"/>
  <c r="D956" i="1"/>
  <c r="C956" i="1"/>
  <c r="G956" i="1" s="1"/>
  <c r="H955" i="1"/>
  <c r="D955" i="1"/>
  <c r="C955" i="1"/>
  <c r="G955" i="1" s="1"/>
  <c r="H954" i="1"/>
  <c r="D954" i="1"/>
  <c r="C954" i="1"/>
  <c r="D953" i="1"/>
  <c r="C953" i="1"/>
  <c r="H953" i="1" s="1"/>
  <c r="D952" i="1"/>
  <c r="C952" i="1"/>
  <c r="G952" i="1" s="1"/>
  <c r="H951" i="1"/>
  <c r="D951" i="1"/>
  <c r="C951" i="1"/>
  <c r="G951" i="1" s="1"/>
  <c r="H950" i="1"/>
  <c r="D950" i="1"/>
  <c r="C950" i="1"/>
  <c r="D949" i="1"/>
  <c r="C949" i="1"/>
  <c r="H949" i="1" s="1"/>
  <c r="D948" i="1"/>
  <c r="C948" i="1"/>
  <c r="G948" i="1" s="1"/>
  <c r="D947" i="1"/>
  <c r="H947" i="1" s="1"/>
  <c r="C947" i="1"/>
  <c r="H946" i="1"/>
  <c r="D946" i="1"/>
  <c r="C946" i="1"/>
  <c r="D945" i="1"/>
  <c r="C945" i="1"/>
  <c r="H945" i="1" s="1"/>
  <c r="D944" i="1"/>
  <c r="C944" i="1"/>
  <c r="G944" i="1" s="1"/>
  <c r="H943" i="1"/>
  <c r="D943" i="1"/>
  <c r="C943" i="1"/>
  <c r="G943" i="1" s="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D823" i="1"/>
  <c r="G823" i="1" s="1"/>
  <c r="C823" i="1"/>
  <c r="H822" i="1"/>
  <c r="G822" i="1"/>
  <c r="D822" i="1"/>
  <c r="C822" i="1"/>
  <c r="G821" i="1"/>
  <c r="D821" i="1"/>
  <c r="H821" i="1" s="1"/>
  <c r="C821" i="1"/>
  <c r="H820" i="1"/>
  <c r="G820" i="1"/>
  <c r="D820" i="1"/>
  <c r="C820" i="1"/>
  <c r="H819" i="1"/>
  <c r="G819" i="1"/>
  <c r="D819" i="1"/>
  <c r="C819" i="1"/>
  <c r="H818" i="1"/>
  <c r="G818" i="1"/>
  <c r="D818" i="1"/>
  <c r="C818" i="1"/>
  <c r="H817" i="1"/>
  <c r="D817" i="1"/>
  <c r="G817" i="1" s="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D718" i="1"/>
  <c r="G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D691" i="1"/>
  <c r="G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D659" i="1"/>
  <c r="H659" i="1" s="1"/>
  <c r="C659" i="1"/>
  <c r="H658" i="1"/>
  <c r="G658" i="1"/>
  <c r="D658" i="1"/>
  <c r="C658" i="1"/>
  <c r="H657" i="1"/>
  <c r="G657" i="1"/>
  <c r="D657" i="1"/>
  <c r="C657" i="1"/>
  <c r="H656" i="1"/>
  <c r="G656" i="1"/>
  <c r="D656" i="1"/>
  <c r="C656" i="1"/>
  <c r="H655" i="1"/>
  <c r="G655" i="1"/>
  <c r="D655" i="1"/>
  <c r="C655" i="1"/>
  <c r="D654" i="1"/>
  <c r="H654" i="1" s="1"/>
  <c r="C654" i="1"/>
  <c r="H653" i="1"/>
  <c r="G653" i="1"/>
  <c r="D653" i="1"/>
  <c r="C653" i="1"/>
  <c r="H652" i="1"/>
  <c r="G652" i="1"/>
  <c r="D652" i="1"/>
  <c r="C652" i="1"/>
  <c r="H651" i="1"/>
  <c r="D651" i="1"/>
  <c r="G651" i="1" s="1"/>
  <c r="C651" i="1"/>
  <c r="H650" i="1"/>
  <c r="G650" i="1"/>
  <c r="D650" i="1"/>
  <c r="C650" i="1"/>
  <c r="H649" i="1"/>
  <c r="G649" i="1"/>
  <c r="D649" i="1"/>
  <c r="C649" i="1"/>
  <c r="H648" i="1"/>
  <c r="G648" i="1"/>
  <c r="D648" i="1"/>
  <c r="C648" i="1"/>
  <c r="H647" i="1"/>
  <c r="G647" i="1"/>
  <c r="D647" i="1"/>
  <c r="C647" i="1"/>
  <c r="H646" i="1"/>
  <c r="G646" i="1"/>
  <c r="D646" i="1"/>
  <c r="C646" i="1"/>
  <c r="C645" i="1"/>
  <c r="G644" i="1"/>
  <c r="D644" i="1"/>
  <c r="H644" i="1" s="1"/>
  <c r="C644" i="1"/>
  <c r="D643" i="1"/>
  <c r="H643" i="1" s="1"/>
  <c r="C643" i="1"/>
  <c r="H642" i="1"/>
  <c r="G642" i="1"/>
  <c r="D642" i="1"/>
  <c r="C642" i="1"/>
  <c r="D641" i="1"/>
  <c r="H641" i="1" s="1"/>
  <c r="C641" i="1"/>
  <c r="C638" i="1"/>
  <c r="C637" i="1"/>
  <c r="D632" i="1"/>
  <c r="H632" i="1" s="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H600" i="1" s="1"/>
  <c r="C600" i="1"/>
  <c r="D599" i="1"/>
  <c r="H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C413" i="1"/>
  <c r="D412" i="1"/>
  <c r="G412" i="1" s="1"/>
  <c r="C412" i="1"/>
  <c r="C411" i="1"/>
  <c r="H406" i="1"/>
  <c r="D406" i="1"/>
  <c r="G406" i="1" s="1"/>
  <c r="C406" i="1"/>
  <c r="D405" i="1"/>
  <c r="H405" i="1" s="1"/>
  <c r="C405" i="1"/>
  <c r="H404" i="1"/>
  <c r="G404" i="1"/>
  <c r="D404" i="1"/>
  <c r="C404" i="1"/>
  <c r="D401" i="1"/>
  <c r="H401" i="1" s="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H390" i="1" s="1"/>
  <c r="C390" i="1"/>
  <c r="H389" i="1"/>
  <c r="G389" i="1"/>
  <c r="D389" i="1"/>
  <c r="C389" i="1"/>
  <c r="G388" i="1"/>
  <c r="D388" i="1"/>
  <c r="H388" i="1" s="1"/>
  <c r="C388" i="1"/>
  <c r="H387" i="1"/>
  <c r="G387" i="1"/>
  <c r="D387" i="1"/>
  <c r="C387" i="1"/>
  <c r="G386"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G371" i="1"/>
  <c r="D371" i="1"/>
  <c r="H371" i="1" s="1"/>
  <c r="C371" i="1"/>
  <c r="H370" i="1"/>
  <c r="G370" i="1"/>
  <c r="D370" i="1"/>
  <c r="C370" i="1"/>
  <c r="H369" i="1"/>
  <c r="G369" i="1"/>
  <c r="D369" i="1"/>
  <c r="C369" i="1"/>
  <c r="H368" i="1"/>
  <c r="G368" i="1"/>
  <c r="D368" i="1"/>
  <c r="C368" i="1"/>
  <c r="H367" i="1"/>
  <c r="G367" i="1"/>
  <c r="D367" i="1"/>
  <c r="C367" i="1"/>
  <c r="H366" i="1"/>
  <c r="G366" i="1"/>
  <c r="D366" i="1"/>
  <c r="C366" i="1"/>
  <c r="G365" i="1"/>
  <c r="D365" i="1"/>
  <c r="H365" i="1" s="1"/>
  <c r="C365" i="1"/>
  <c r="G364" i="1"/>
  <c r="D364" i="1"/>
  <c r="H364" i="1" s="1"/>
  <c r="C364" i="1"/>
  <c r="G363" i="1"/>
  <c r="D363" i="1"/>
  <c r="H363" i="1" s="1"/>
  <c r="C363" i="1"/>
  <c r="G362" i="1"/>
  <c r="D362" i="1"/>
  <c r="H362" i="1" s="1"/>
  <c r="C362" i="1"/>
  <c r="G361" i="1"/>
  <c r="D361" i="1"/>
  <c r="H361" i="1" s="1"/>
  <c r="C361" i="1"/>
  <c r="H360" i="1"/>
  <c r="G360" i="1"/>
  <c r="D360" i="1"/>
  <c r="C360" i="1"/>
  <c r="D359" i="1"/>
  <c r="H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C295" i="1"/>
  <c r="C294" i="1"/>
  <c r="G292" i="1"/>
  <c r="D292" i="1"/>
  <c r="H292" i="1" s="1"/>
  <c r="C292" i="1"/>
  <c r="G291" i="1"/>
  <c r="D291" i="1"/>
  <c r="H291" i="1" s="1"/>
  <c r="C291" i="1"/>
  <c r="G290"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G276" i="1"/>
  <c r="D276" i="1"/>
  <c r="H276" i="1" s="1"/>
  <c r="C276" i="1"/>
  <c r="G275" i="1"/>
  <c r="D275" i="1"/>
  <c r="H275" i="1" s="1"/>
  <c r="C275" i="1"/>
  <c r="G274" i="1"/>
  <c r="D274" i="1"/>
  <c r="H274" i="1" s="1"/>
  <c r="C274" i="1"/>
  <c r="H273" i="1"/>
  <c r="G273" i="1"/>
  <c r="D273" i="1"/>
  <c r="C273" i="1"/>
  <c r="H272" i="1"/>
  <c r="G272" i="1"/>
  <c r="D272" i="1"/>
  <c r="C272" i="1"/>
  <c r="H271" i="1"/>
  <c r="G271" i="1"/>
  <c r="D271" i="1"/>
  <c r="C271" i="1"/>
  <c r="H270" i="1"/>
  <c r="G270" i="1"/>
  <c r="D270" i="1"/>
  <c r="C270" i="1"/>
  <c r="G269" i="1"/>
  <c r="D269" i="1"/>
  <c r="H269" i="1" s="1"/>
  <c r="C269" i="1"/>
  <c r="H268" i="1"/>
  <c r="G268" i="1"/>
  <c r="D268" i="1"/>
  <c r="C268" i="1"/>
  <c r="H267" i="1"/>
  <c r="G267" i="1"/>
  <c r="D267" i="1"/>
  <c r="C267" i="1"/>
  <c r="H266" i="1"/>
  <c r="G266" i="1"/>
  <c r="D266" i="1"/>
  <c r="C266" i="1"/>
  <c r="G265" i="1"/>
  <c r="D265" i="1"/>
  <c r="H265" i="1" s="1"/>
  <c r="C265" i="1"/>
  <c r="C264" i="1"/>
  <c r="H263" i="1"/>
  <c r="G263" i="1"/>
  <c r="D263" i="1"/>
  <c r="C263" i="1"/>
  <c r="H262" i="1"/>
  <c r="G262" i="1"/>
  <c r="D262" i="1"/>
  <c r="C262" i="1"/>
  <c r="G261" i="1"/>
  <c r="D261" i="1"/>
  <c r="H261" i="1" s="1"/>
  <c r="C261" i="1"/>
  <c r="G260" i="1"/>
  <c r="D260" i="1"/>
  <c r="H260" i="1" s="1"/>
  <c r="C260" i="1"/>
  <c r="H258" i="1"/>
  <c r="G258" i="1"/>
  <c r="D258" i="1"/>
  <c r="C258" i="1"/>
  <c r="H257" i="1"/>
  <c r="D257" i="1"/>
  <c r="G257" i="1" s="1"/>
  <c r="C257" i="1"/>
  <c r="G256" i="1"/>
  <c r="D256" i="1"/>
  <c r="H256" i="1" s="1"/>
  <c r="C256"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D228" i="1"/>
  <c r="H228" i="1" s="1"/>
  <c r="C228" i="1"/>
  <c r="D227" i="1"/>
  <c r="H227" i="1" s="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G210" i="1"/>
  <c r="D210" i="1"/>
  <c r="H210" i="1" s="1"/>
  <c r="C210" i="1"/>
  <c r="G209" i="1"/>
  <c r="D209" i="1"/>
  <c r="H209" i="1" s="1"/>
  <c r="C209" i="1"/>
  <c r="H208" i="1"/>
  <c r="G208" i="1"/>
  <c r="D208" i="1"/>
  <c r="C208" i="1"/>
  <c r="G207" i="1"/>
  <c r="D207" i="1"/>
  <c r="H207" i="1" s="1"/>
  <c r="C207" i="1"/>
  <c r="G206" i="1"/>
  <c r="D206" i="1"/>
  <c r="H206" i="1" s="1"/>
  <c r="C206" i="1"/>
  <c r="H205" i="1"/>
  <c r="G205" i="1"/>
  <c r="D205" i="1"/>
  <c r="C205" i="1"/>
  <c r="H204" i="1"/>
  <c r="G204" i="1"/>
  <c r="D204" i="1"/>
  <c r="C204" i="1"/>
  <c r="H203" i="1"/>
  <c r="G203" i="1"/>
  <c r="D203" i="1"/>
  <c r="C203" i="1"/>
  <c r="H202" i="1"/>
  <c r="G202" i="1"/>
  <c r="D202" i="1"/>
  <c r="C202" i="1"/>
  <c r="G201" i="1"/>
  <c r="D201" i="1"/>
  <c r="H201" i="1" s="1"/>
  <c r="C201" i="1"/>
  <c r="G200" i="1"/>
  <c r="D200" i="1"/>
  <c r="H200" i="1" s="1"/>
  <c r="C200" i="1"/>
  <c r="H199" i="1"/>
  <c r="G199" i="1"/>
  <c r="D199" i="1"/>
  <c r="C199" i="1"/>
  <c r="D198" i="1"/>
  <c r="H198" i="1" s="1"/>
  <c r="C198" i="1"/>
  <c r="H197" i="1"/>
  <c r="G197" i="1"/>
  <c r="D197" i="1"/>
  <c r="C197" i="1"/>
  <c r="H196" i="1"/>
  <c r="G196" i="1"/>
  <c r="D196" i="1"/>
  <c r="C196" i="1"/>
  <c r="H195" i="1"/>
  <c r="G195" i="1"/>
  <c r="D195" i="1"/>
  <c r="C195" i="1"/>
  <c r="H194" i="1"/>
  <c r="G194" i="1"/>
  <c r="D194" i="1"/>
  <c r="C194" i="1"/>
  <c r="H193" i="1"/>
  <c r="G193" i="1"/>
  <c r="D193" i="1"/>
  <c r="C193" i="1"/>
  <c r="D192" i="1"/>
  <c r="H192" i="1" s="1"/>
  <c r="C192" i="1"/>
  <c r="G191" i="1"/>
  <c r="D191" i="1"/>
  <c r="H191" i="1" s="1"/>
  <c r="C191" i="1"/>
  <c r="H190" i="1"/>
  <c r="G190" i="1"/>
  <c r="D190" i="1"/>
  <c r="C190" i="1"/>
  <c r="G189" i="1"/>
  <c r="D189" i="1"/>
  <c r="H189" i="1" s="1"/>
  <c r="C189" i="1"/>
  <c r="G188" i="1"/>
  <c r="D188" i="1"/>
  <c r="H188" i="1" s="1"/>
  <c r="C188" i="1"/>
  <c r="H187" i="1"/>
  <c r="G187" i="1"/>
  <c r="D187" i="1"/>
  <c r="C187" i="1"/>
  <c r="G186" i="1"/>
  <c r="D186" i="1"/>
  <c r="H186" i="1" s="1"/>
  <c r="C186" i="1"/>
  <c r="H185" i="1"/>
  <c r="G185" i="1"/>
  <c r="D185" i="1"/>
  <c r="C185" i="1"/>
  <c r="C184" i="1"/>
  <c r="H183" i="1"/>
  <c r="G183" i="1"/>
  <c r="D183" i="1"/>
  <c r="C183" i="1"/>
  <c r="G182" i="1"/>
  <c r="D182" i="1"/>
  <c r="H182" i="1" s="1"/>
  <c r="C182" i="1"/>
  <c r="G181" i="1"/>
  <c r="D181" i="1"/>
  <c r="H181" i="1" s="1"/>
  <c r="C181" i="1"/>
  <c r="H180" i="1"/>
  <c r="G180" i="1"/>
  <c r="D180" i="1"/>
  <c r="C180" i="1"/>
  <c r="H179" i="1"/>
  <c r="G179" i="1"/>
  <c r="D179" i="1"/>
  <c r="C179" i="1"/>
  <c r="H178" i="1"/>
  <c r="D178" i="1"/>
  <c r="G178" i="1" s="1"/>
  <c r="C178" i="1"/>
  <c r="H177" i="1"/>
  <c r="G177" i="1"/>
  <c r="D177" i="1"/>
  <c r="C177" i="1"/>
  <c r="H176" i="1"/>
  <c r="G176" i="1"/>
  <c r="D176" i="1"/>
  <c r="C176" i="1"/>
  <c r="H175" i="1"/>
  <c r="D175" i="1"/>
  <c r="G175" i="1" s="1"/>
  <c r="C175" i="1"/>
  <c r="H174" i="1"/>
  <c r="G174" i="1"/>
  <c r="D174" i="1"/>
  <c r="C174" i="1"/>
  <c r="C173" i="1"/>
  <c r="H172" i="1"/>
  <c r="D172" i="1"/>
  <c r="G172" i="1" s="1"/>
  <c r="C172" i="1"/>
  <c r="H171" i="1"/>
  <c r="G171" i="1"/>
  <c r="D171" i="1"/>
  <c r="C171" i="1"/>
  <c r="H170" i="1"/>
  <c r="D170" i="1"/>
  <c r="G170" i="1" s="1"/>
  <c r="C170" i="1"/>
  <c r="H169" i="1"/>
  <c r="G169" i="1"/>
  <c r="D169" i="1"/>
  <c r="C169" i="1"/>
  <c r="D168" i="1"/>
  <c r="H168" i="1" s="1"/>
  <c r="C168" i="1"/>
  <c r="G167" i="1"/>
  <c r="D167" i="1"/>
  <c r="H167" i="1" s="1"/>
  <c r="C167" i="1"/>
  <c r="D166" i="1"/>
  <c r="H166" i="1" s="1"/>
  <c r="C166" i="1"/>
  <c r="C165" i="1"/>
  <c r="H164" i="1"/>
  <c r="G164" i="1"/>
  <c r="D164" i="1"/>
  <c r="C164" i="1"/>
  <c r="H163" i="1"/>
  <c r="G163" i="1"/>
  <c r="D163" i="1"/>
  <c r="C163" i="1"/>
  <c r="D162" i="1"/>
  <c r="H162" i="1" s="1"/>
  <c r="C162" i="1"/>
  <c r="D161" i="1"/>
  <c r="H161" i="1" s="1"/>
  <c r="C161" i="1"/>
  <c r="D160" i="1"/>
  <c r="H160" i="1" s="1"/>
  <c r="C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D151" i="1"/>
  <c r="H151" i="1" s="1"/>
  <c r="C151" i="1"/>
  <c r="H150" i="1"/>
  <c r="G150" i="1"/>
  <c r="D150" i="1"/>
  <c r="C150" i="1"/>
  <c r="D149" i="1"/>
  <c r="H149" i="1" s="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D117" i="1"/>
  <c r="G117" i="1" s="1"/>
  <c r="C117" i="1"/>
  <c r="D116" i="1"/>
  <c r="G116" i="1" s="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G107" i="1"/>
  <c r="D107" i="1"/>
  <c r="H107" i="1" s="1"/>
  <c r="C107" i="1"/>
  <c r="H106" i="1"/>
  <c r="G106" i="1"/>
  <c r="D106" i="1"/>
  <c r="C106" i="1"/>
  <c r="H105" i="1"/>
  <c r="G105" i="1"/>
  <c r="D105" i="1"/>
  <c r="C105" i="1"/>
  <c r="H104" i="1"/>
  <c r="G104" i="1"/>
  <c r="D104" i="1"/>
  <c r="C104" i="1"/>
  <c r="G103"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D90" i="1"/>
  <c r="H90" i="1" s="1"/>
  <c r="C90" i="1"/>
  <c r="D89" i="1"/>
  <c r="H89" i="1" s="1"/>
  <c r="C89" i="1"/>
  <c r="D88" i="1"/>
  <c r="H88" i="1" s="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G72" i="1"/>
  <c r="D72" i="1"/>
  <c r="H72" i="1" s="1"/>
  <c r="C72" i="1"/>
  <c r="H71" i="1"/>
  <c r="G71" i="1"/>
  <c r="D71" i="1"/>
  <c r="C71" i="1"/>
  <c r="G70"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G57" i="1"/>
  <c r="D57" i="1"/>
  <c r="H57" i="1" s="1"/>
  <c r="C57" i="1"/>
  <c r="G56" i="1"/>
  <c r="D56" i="1"/>
  <c r="H56" i="1" s="1"/>
  <c r="C56"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G23" i="1"/>
  <c r="D23" i="1"/>
  <c r="H23" i="1" s="1"/>
  <c r="C23" i="1"/>
  <c r="H22" i="1"/>
  <c r="G22" i="1"/>
  <c r="D22" i="1"/>
  <c r="C22" i="1"/>
  <c r="H21" i="1"/>
  <c r="G21" i="1"/>
  <c r="D21" i="1"/>
  <c r="C21" i="1"/>
  <c r="H20" i="1"/>
  <c r="G20" i="1"/>
  <c r="D20" i="1"/>
  <c r="C20" i="1"/>
  <c r="G19"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G11" i="1"/>
  <c r="D11" i="1"/>
  <c r="H11" i="1" s="1"/>
  <c r="C11" i="1"/>
  <c r="H10" i="1"/>
  <c r="G10" i="1"/>
  <c r="D10" i="1"/>
  <c r="C10" i="1"/>
  <c r="H9" i="1"/>
  <c r="G9" i="1"/>
  <c r="D9" i="1"/>
  <c r="C9" i="1"/>
  <c r="H8" i="1"/>
  <c r="G8" i="1"/>
  <c r="D8" i="1"/>
  <c r="C8" i="1"/>
  <c r="H7" i="1"/>
  <c r="G7" i="1"/>
  <c r="D7" i="1"/>
  <c r="C7" i="1"/>
  <c r="G6" i="1"/>
  <c r="D6" i="1"/>
  <c r="H6" i="1" s="1"/>
  <c r="C6" i="1"/>
  <c r="D5" i="1"/>
  <c r="H5" i="1" s="1"/>
  <c r="C5" i="1"/>
  <c r="C4" i="1"/>
  <c r="C3" i="1"/>
  <c r="H1510" i="1" l="1"/>
  <c r="E288" i="9"/>
  <c r="B288" i="9" s="1"/>
  <c r="E301" i="9"/>
  <c r="B301" i="9" s="1"/>
  <c r="H631" i="1"/>
  <c r="D1299" i="1"/>
  <c r="G1299" i="1" s="1"/>
  <c r="H1424" i="1"/>
  <c r="H1426" i="1"/>
  <c r="E114" i="6"/>
  <c r="F114" i="6" s="1"/>
  <c r="H1416" i="1"/>
  <c r="H1418" i="1"/>
  <c r="D1409" i="1"/>
  <c r="G1409" i="1" s="1"/>
  <c r="F115" i="6"/>
  <c r="H1410" i="1"/>
  <c r="H1382" i="1"/>
  <c r="H1380" i="1"/>
  <c r="F54" i="6"/>
  <c r="H1348" i="1"/>
  <c r="E35" i="6"/>
  <c r="H1331" i="1"/>
  <c r="H1322" i="1"/>
  <c r="F28" i="6"/>
  <c r="H1324" i="1"/>
  <c r="H1310" i="1"/>
  <c r="H1307" i="1"/>
  <c r="H1302" i="1"/>
  <c r="H1301" i="1"/>
  <c r="D1300" i="1"/>
  <c r="G1300" i="1" s="1"/>
  <c r="F6" i="6"/>
  <c r="D1438" i="1"/>
  <c r="G1438" i="1" s="1"/>
  <c r="G1240" i="1"/>
  <c r="H1275" i="1"/>
  <c r="H1270" i="1"/>
  <c r="H1266" i="1"/>
  <c r="H1265" i="1"/>
  <c r="H1264" i="1"/>
  <c r="H1263" i="1"/>
  <c r="G1242" i="1"/>
  <c r="G1237" i="1"/>
  <c r="G1236" i="1"/>
  <c r="F259" i="5"/>
  <c r="G1244" i="1"/>
  <c r="G1233" i="1"/>
  <c r="G1227" i="1"/>
  <c r="G1229" i="1"/>
  <c r="G1226" i="1"/>
  <c r="E245" i="5"/>
  <c r="D1222" i="1" s="1"/>
  <c r="G1223" i="1"/>
  <c r="G1224" i="1"/>
  <c r="F246" i="5"/>
  <c r="G1220" i="1"/>
  <c r="E238" i="5"/>
  <c r="G1219" i="1"/>
  <c r="F242" i="5"/>
  <c r="G1218" i="1"/>
  <c r="D1216" i="1"/>
  <c r="H1216" i="1" s="1"/>
  <c r="G1217" i="1"/>
  <c r="F239" i="5"/>
  <c r="G1213" i="1"/>
  <c r="F234" i="5"/>
  <c r="G1211" i="1"/>
  <c r="D1184" i="1"/>
  <c r="H1184" i="1" s="1"/>
  <c r="G1189" i="1"/>
  <c r="H311" i="9"/>
  <c r="D1183" i="1"/>
  <c r="H1183" i="1" s="1"/>
  <c r="F207" i="5"/>
  <c r="G1185" i="1"/>
  <c r="G1165" i="1"/>
  <c r="G1164" i="1"/>
  <c r="G1160" i="1"/>
  <c r="G1157" i="1"/>
  <c r="D1154" i="1"/>
  <c r="H1154" i="1" s="1"/>
  <c r="G1156" i="1"/>
  <c r="E300" i="9"/>
  <c r="B300" i="9" s="1"/>
  <c r="E32" i="9"/>
  <c r="B32" i="9" s="1"/>
  <c r="E293" i="9"/>
  <c r="B293" i="9" s="1"/>
  <c r="E296" i="9"/>
  <c r="B296" i="9" s="1"/>
  <c r="G1148" i="1"/>
  <c r="F170" i="5"/>
  <c r="F164" i="5"/>
  <c r="G1141" i="1"/>
  <c r="G1137" i="1"/>
  <c r="G1125" i="1"/>
  <c r="G1112" i="1"/>
  <c r="F134" i="5"/>
  <c r="F135" i="5"/>
  <c r="G1113" i="1"/>
  <c r="G1117" i="1"/>
  <c r="G1054" i="1"/>
  <c r="F78" i="5"/>
  <c r="G1048" i="1"/>
  <c r="E69" i="5"/>
  <c r="F70" i="5"/>
  <c r="G1050" i="1"/>
  <c r="G1039" i="1"/>
  <c r="G1034" i="1"/>
  <c r="G1035" i="1"/>
  <c r="F56" i="5"/>
  <c r="G1033" i="1"/>
  <c r="D1030" i="1"/>
  <c r="H1030" i="1" s="1"/>
  <c r="G1030" i="1"/>
  <c r="G1028" i="1"/>
  <c r="E12" i="5"/>
  <c r="D990" i="1" s="1"/>
  <c r="H990" i="1" s="1"/>
  <c r="G1027" i="1"/>
  <c r="G1023" i="1"/>
  <c r="G1025" i="1"/>
  <c r="G1004" i="1"/>
  <c r="G1003" i="1"/>
  <c r="G1002" i="1"/>
  <c r="G1000" i="1"/>
  <c r="G999" i="1"/>
  <c r="G997" i="1"/>
  <c r="G996" i="1"/>
  <c r="G995" i="1"/>
  <c r="G994" i="1"/>
  <c r="G991" i="1"/>
  <c r="G993" i="1"/>
  <c r="D986" i="1"/>
  <c r="H986" i="1" s="1"/>
  <c r="G986" i="1"/>
  <c r="G632" i="1"/>
  <c r="G641" i="1"/>
  <c r="G961" i="1"/>
  <c r="G947" i="1"/>
  <c r="E69" i="9"/>
  <c r="B69" i="9" s="1"/>
  <c r="G659" i="1"/>
  <c r="G654" i="1"/>
  <c r="B214" i="9"/>
  <c r="D645" i="1"/>
  <c r="H645" i="1" s="1"/>
  <c r="G643" i="1"/>
  <c r="E593" i="4"/>
  <c r="D587" i="1" s="1"/>
  <c r="G599" i="1"/>
  <c r="G600" i="1"/>
  <c r="F605" i="4"/>
  <c r="E528" i="4"/>
  <c r="D522" i="1" s="1"/>
  <c r="E140" i="9"/>
  <c r="B140" i="9" s="1"/>
  <c r="G405" i="1"/>
  <c r="H412" i="1"/>
  <c r="G401" i="1"/>
  <c r="G397" i="1"/>
  <c r="G398" i="1"/>
  <c r="G390" i="1"/>
  <c r="G359" i="1"/>
  <c r="E363" i="4"/>
  <c r="D358" i="1" s="1"/>
  <c r="F364" i="4"/>
  <c r="H294" i="1"/>
  <c r="G294" i="1"/>
  <c r="F299" i="4"/>
  <c r="F300" i="4"/>
  <c r="D295" i="1"/>
  <c r="D413" i="1"/>
  <c r="G411" i="1"/>
  <c r="H411" i="1"/>
  <c r="G288" i="1"/>
  <c r="E643" i="4"/>
  <c r="D637" i="1" s="1"/>
  <c r="G264" i="1"/>
  <c r="H264" i="1"/>
  <c r="F226" i="9"/>
  <c r="B226" i="9" s="1"/>
  <c r="D255" i="1"/>
  <c r="F259" i="4"/>
  <c r="E68" i="9"/>
  <c r="B68" i="9" s="1"/>
  <c r="G227" i="1"/>
  <c r="G228" i="1"/>
  <c r="B225" i="9"/>
  <c r="E57" i="9"/>
  <c r="B57" i="9" s="1"/>
  <c r="G192" i="1"/>
  <c r="G198" i="1"/>
  <c r="E53" i="9"/>
  <c r="B53" i="9" s="1"/>
  <c r="D184" i="1"/>
  <c r="B222" i="9"/>
  <c r="E45" i="9"/>
  <c r="B45" i="9" s="1"/>
  <c r="H173" i="1"/>
  <c r="G173" i="1"/>
  <c r="F177" i="4"/>
  <c r="D165" i="1"/>
  <c r="H165" i="1" s="1"/>
  <c r="G168" i="1"/>
  <c r="G165" i="1"/>
  <c r="G166" i="1"/>
  <c r="G162" i="1"/>
  <c r="E41" i="9"/>
  <c r="G160" i="1"/>
  <c r="G161" i="1"/>
  <c r="F164" i="4"/>
  <c r="G155" i="1"/>
  <c r="G157" i="1"/>
  <c r="E152" i="4"/>
  <c r="D148" i="1" s="1"/>
  <c r="H148" i="1" s="1"/>
  <c r="G154" i="1"/>
  <c r="B218" i="9"/>
  <c r="E40" i="9"/>
  <c r="B40" i="9" s="1"/>
  <c r="G148" i="1"/>
  <c r="G149" i="1"/>
  <c r="G151" i="1"/>
  <c r="G146" i="1"/>
  <c r="H116" i="1"/>
  <c r="H108" i="1"/>
  <c r="G108" i="1"/>
  <c r="F217" i="9"/>
  <c r="B217" i="9" s="1"/>
  <c r="E106" i="4"/>
  <c r="D102" i="1" s="1"/>
  <c r="G90" i="1"/>
  <c r="G89" i="1"/>
  <c r="G87" i="1"/>
  <c r="G88" i="1"/>
  <c r="G79" i="1"/>
  <c r="G81" i="1"/>
  <c r="G55" i="1"/>
  <c r="H55" i="1"/>
  <c r="F59" i="4"/>
  <c r="E24" i="9"/>
  <c r="B24" i="9" s="1"/>
  <c r="F8" i="4"/>
  <c r="G5" i="1"/>
  <c r="G4" i="1"/>
  <c r="C1576" i="1"/>
  <c r="G1576" i="1" s="1"/>
  <c r="G1511" i="1"/>
  <c r="G1507" i="1"/>
  <c r="G1503" i="1"/>
  <c r="H1499" i="1"/>
  <c r="G1499" i="1"/>
  <c r="C1501" i="1"/>
  <c r="H1502" i="1"/>
  <c r="G1492" i="1"/>
  <c r="H1490" i="1"/>
  <c r="G1485" i="1"/>
  <c r="C1483" i="1"/>
  <c r="H1483" i="1" s="1"/>
  <c r="H1484" i="1"/>
  <c r="G1565" i="1"/>
  <c r="G1557" i="1"/>
  <c r="D49" i="8"/>
  <c r="D43" i="8" s="1"/>
  <c r="I35" i="3" s="1"/>
  <c r="C1525" i="1"/>
  <c r="E287" i="9"/>
  <c r="B287" i="9" s="1"/>
  <c r="E303" i="9"/>
  <c r="B303" i="9" s="1"/>
  <c r="H957" i="1"/>
  <c r="H961" i="1"/>
  <c r="H965" i="1"/>
  <c r="H969" i="1"/>
  <c r="H973" i="1"/>
  <c r="H977" i="1"/>
  <c r="H981" i="1"/>
  <c r="H988" i="1"/>
  <c r="H992" i="1"/>
  <c r="H996" i="1"/>
  <c r="H1000" i="1"/>
  <c r="H1004" i="1"/>
  <c r="H1008" i="1"/>
  <c r="H1012" i="1"/>
  <c r="H1016" i="1"/>
  <c r="H1020" i="1"/>
  <c r="H1024" i="1"/>
  <c r="H944" i="1"/>
  <c r="G946" i="1"/>
  <c r="H948" i="1"/>
  <c r="G950" i="1"/>
  <c r="H952" i="1"/>
  <c r="G954" i="1"/>
  <c r="H956" i="1"/>
  <c r="H960" i="1"/>
  <c r="H964" i="1"/>
  <c r="H968" i="1"/>
  <c r="H972" i="1"/>
  <c r="H976" i="1"/>
  <c r="H980" i="1"/>
  <c r="H987" i="1"/>
  <c r="H991" i="1"/>
  <c r="H995" i="1"/>
  <c r="H999" i="1"/>
  <c r="H1003" i="1"/>
  <c r="H1007" i="1"/>
  <c r="H1011" i="1"/>
  <c r="H1015" i="1"/>
  <c r="H1019" i="1"/>
  <c r="H1023" i="1"/>
  <c r="H1027" i="1"/>
  <c r="G945" i="1"/>
  <c r="G949" i="1"/>
  <c r="G953" i="1"/>
  <c r="H1376" i="1"/>
  <c r="G1376"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253" i="1"/>
  <c r="G1257" i="1"/>
  <c r="G1261" i="1"/>
  <c r="G1265" i="1"/>
  <c r="G1269" i="1"/>
  <c r="G1273" i="1"/>
  <c r="G1277" i="1"/>
  <c r="G1281" i="1"/>
  <c r="G1285" i="1"/>
  <c r="G1289" i="1"/>
  <c r="G1293" i="1"/>
  <c r="G1297" i="1"/>
  <c r="G1301" i="1"/>
  <c r="G1305" i="1"/>
  <c r="G1309" i="1"/>
  <c r="G1313" i="1"/>
  <c r="G1317" i="1"/>
  <c r="G1321" i="1"/>
  <c r="G1325" i="1"/>
  <c r="G1333" i="1"/>
  <c r="G1337" i="1"/>
  <c r="G1341" i="1"/>
  <c r="G1345" i="1"/>
  <c r="G1349" i="1"/>
  <c r="G1353" i="1"/>
  <c r="G1357" i="1"/>
  <c r="G1361" i="1"/>
  <c r="G1364" i="1"/>
  <c r="H1368" i="1"/>
  <c r="G1368" i="1"/>
  <c r="H1372" i="1"/>
  <c r="G1372" i="1"/>
  <c r="H1477" i="1"/>
  <c r="G1477" i="1"/>
  <c r="I1477" i="1" s="1"/>
  <c r="H1520" i="1"/>
  <c r="G1520" i="1"/>
  <c r="G1534" i="1"/>
  <c r="H1534" i="1"/>
  <c r="H1547" i="1"/>
  <c r="G1547" i="1"/>
  <c r="H1552" i="1"/>
  <c r="G1552" i="1"/>
  <c r="G1566" i="1"/>
  <c r="H1566" i="1"/>
  <c r="H1579" i="1"/>
  <c r="G1579" i="1"/>
  <c r="H1363" i="1"/>
  <c r="H1367" i="1"/>
  <c r="H1371" i="1"/>
  <c r="H1375" i="1"/>
  <c r="H1379" i="1"/>
  <c r="H1383" i="1"/>
  <c r="H1387" i="1"/>
  <c r="H1391" i="1"/>
  <c r="H1395" i="1"/>
  <c r="H1399" i="1"/>
  <c r="H1403" i="1"/>
  <c r="H1407" i="1"/>
  <c r="H1411" i="1"/>
  <c r="H1415" i="1"/>
  <c r="H1419" i="1"/>
  <c r="H1423" i="1"/>
  <c r="H1427" i="1"/>
  <c r="H1431" i="1"/>
  <c r="H1439" i="1"/>
  <c r="J1439" i="1"/>
  <c r="H1440" i="1"/>
  <c r="I1440" i="1" s="1"/>
  <c r="H1443" i="1"/>
  <c r="J1443" i="1"/>
  <c r="H1444" i="1"/>
  <c r="I1444" i="1" s="1"/>
  <c r="H1446" i="1"/>
  <c r="H1447" i="1"/>
  <c r="I1447" i="1" s="1"/>
  <c r="H1448" i="1"/>
  <c r="H1449" i="1"/>
  <c r="I1449" i="1" s="1"/>
  <c r="H1450" i="1"/>
  <c r="H1451" i="1"/>
  <c r="I1451" i="1" s="1"/>
  <c r="H1452" i="1"/>
  <c r="H1453" i="1"/>
  <c r="H1457" i="1"/>
  <c r="G1457" i="1"/>
  <c r="H1461" i="1"/>
  <c r="G1461" i="1"/>
  <c r="H1464" i="1"/>
  <c r="G1464" i="1"/>
  <c r="H1468" i="1"/>
  <c r="G1468" i="1"/>
  <c r="H1472" i="1"/>
  <c r="G1472" i="1"/>
  <c r="J1477" i="1"/>
  <c r="H1523" i="1"/>
  <c r="G1523" i="1"/>
  <c r="H1528" i="1"/>
  <c r="G1528" i="1"/>
  <c r="G1542" i="1"/>
  <c r="H1542" i="1"/>
  <c r="H1555" i="1"/>
  <c r="G1555" i="1"/>
  <c r="H1560" i="1"/>
  <c r="G1560" i="1"/>
  <c r="G1574" i="1"/>
  <c r="H1574" i="1"/>
  <c r="G1380" i="1"/>
  <c r="G1384" i="1"/>
  <c r="G1388" i="1"/>
  <c r="G1392" i="1"/>
  <c r="G1396" i="1"/>
  <c r="G1400" i="1"/>
  <c r="G1404" i="1"/>
  <c r="G1412" i="1"/>
  <c r="G1416" i="1"/>
  <c r="G1420" i="1"/>
  <c r="G1424" i="1"/>
  <c r="G1428" i="1"/>
  <c r="G1432" i="1"/>
  <c r="G1442" i="1"/>
  <c r="J1447" i="1"/>
  <c r="J1449" i="1"/>
  <c r="J1451" i="1"/>
  <c r="J1457" i="1"/>
  <c r="I1478" i="1"/>
  <c r="H1479" i="1"/>
  <c r="G1479" i="1"/>
  <c r="H1481" i="1"/>
  <c r="G1481" i="1"/>
  <c r="H1531" i="1"/>
  <c r="G1531" i="1"/>
  <c r="H1536" i="1"/>
  <c r="G1536" i="1"/>
  <c r="G1550" i="1"/>
  <c r="H1550" i="1"/>
  <c r="H1563" i="1"/>
  <c r="G1563" i="1"/>
  <c r="H1568" i="1"/>
  <c r="G1568" i="1"/>
  <c r="G1363" i="1"/>
  <c r="H1365" i="1"/>
  <c r="G1367" i="1"/>
  <c r="H1369" i="1"/>
  <c r="G1371" i="1"/>
  <c r="H1373" i="1"/>
  <c r="G1375" i="1"/>
  <c r="H1377" i="1"/>
  <c r="G1379" i="1"/>
  <c r="H1381" i="1"/>
  <c r="G1383" i="1"/>
  <c r="H1385" i="1"/>
  <c r="G1387" i="1"/>
  <c r="H1389" i="1"/>
  <c r="G1391" i="1"/>
  <c r="H1393" i="1"/>
  <c r="G1395" i="1"/>
  <c r="H1397" i="1"/>
  <c r="G1399" i="1"/>
  <c r="H1401" i="1"/>
  <c r="G1403" i="1"/>
  <c r="H1405" i="1"/>
  <c r="G1407" i="1"/>
  <c r="H1409" i="1"/>
  <c r="G1411" i="1"/>
  <c r="H1413" i="1"/>
  <c r="G1415" i="1"/>
  <c r="H1417" i="1"/>
  <c r="G1419" i="1"/>
  <c r="H1421" i="1"/>
  <c r="G1423" i="1"/>
  <c r="H1425" i="1"/>
  <c r="G1427" i="1"/>
  <c r="H1429" i="1"/>
  <c r="G1431" i="1"/>
  <c r="H1433" i="1"/>
  <c r="H1437" i="1"/>
  <c r="G1439" i="1"/>
  <c r="I1439" i="1" s="1"/>
  <c r="H1441" i="1"/>
  <c r="I1441" i="1" s="1"/>
  <c r="J1441" i="1"/>
  <c r="H1442" i="1"/>
  <c r="G1443" i="1"/>
  <c r="I1443" i="1" s="1"/>
  <c r="G1446" i="1"/>
  <c r="I1446" i="1" s="1"/>
  <c r="G1448" i="1"/>
  <c r="I1448" i="1" s="1"/>
  <c r="G1450" i="1"/>
  <c r="I1450" i="1" s="1"/>
  <c r="G1452" i="1"/>
  <c r="I1452" i="1" s="1"/>
  <c r="H1455" i="1"/>
  <c r="I1455" i="1" s="1"/>
  <c r="I1458" i="1"/>
  <c r="H1459" i="1"/>
  <c r="G1459" i="1"/>
  <c r="I1459" i="1" s="1"/>
  <c r="H1462" i="1"/>
  <c r="G1462" i="1"/>
  <c r="I1462" i="1" s="1"/>
  <c r="I1465" i="1"/>
  <c r="H1466" i="1"/>
  <c r="G1466" i="1"/>
  <c r="I1473" i="1"/>
  <c r="H1474" i="1"/>
  <c r="G1474" i="1"/>
  <c r="I1474" i="1" s="1"/>
  <c r="J1479" i="1"/>
  <c r="G1526" i="1"/>
  <c r="H1526" i="1"/>
  <c r="H1539" i="1"/>
  <c r="G1539" i="1"/>
  <c r="H1544" i="1"/>
  <c r="G1544" i="1"/>
  <c r="G1558" i="1"/>
  <c r="H1558" i="1"/>
  <c r="H1571" i="1"/>
  <c r="G1571" i="1"/>
  <c r="H1576" i="1"/>
  <c r="F124" i="4"/>
  <c r="F196" i="4"/>
  <c r="E311" i="4"/>
  <c r="D306" i="1" s="1"/>
  <c r="G308" i="9"/>
  <c r="E308" i="9" s="1"/>
  <c r="B308" i="9" s="1"/>
  <c r="F177" i="5"/>
  <c r="D176" i="5"/>
  <c r="F51" i="4"/>
  <c r="D50" i="4"/>
  <c r="E82" i="4"/>
  <c r="D78" i="1" s="1"/>
  <c r="F112" i="4"/>
  <c r="H21" i="9"/>
  <c r="F153" i="4"/>
  <c r="D163" i="4"/>
  <c r="F225" i="4"/>
  <c r="D224" i="4"/>
  <c r="E298" i="4"/>
  <c r="F312" i="4"/>
  <c r="D311" i="4"/>
  <c r="E7" i="4"/>
  <c r="F7" i="4" s="1"/>
  <c r="E50" i="4"/>
  <c r="D46" i="1" s="1"/>
  <c r="F253" i="4"/>
  <c r="D252" i="4"/>
  <c r="D263" i="4"/>
  <c r="F268" i="4"/>
  <c r="G311" i="9"/>
  <c r="F206" i="5"/>
  <c r="D5" i="7"/>
  <c r="D42" i="8"/>
  <c r="H1480" i="1"/>
  <c r="G1519" i="1"/>
  <c r="H1522" i="1"/>
  <c r="G1527" i="1"/>
  <c r="H1530" i="1"/>
  <c r="G1535" i="1"/>
  <c r="H1538" i="1"/>
  <c r="G1543" i="1"/>
  <c r="H1546" i="1"/>
  <c r="G1551" i="1"/>
  <c r="H1554" i="1"/>
  <c r="G1559" i="1"/>
  <c r="H1562" i="1"/>
  <c r="G1567" i="1"/>
  <c r="H1570" i="1"/>
  <c r="G1575" i="1"/>
  <c r="H1578" i="1"/>
  <c r="F83" i="4"/>
  <c r="D82" i="4"/>
  <c r="F107" i="4"/>
  <c r="D106" i="4"/>
  <c r="F128" i="4"/>
  <c r="D139" i="4"/>
  <c r="E163" i="4"/>
  <c r="D159" i="1" s="1"/>
  <c r="F210" i="4"/>
  <c r="E224" i="4"/>
  <c r="D220" i="1" s="1"/>
  <c r="F351" i="4"/>
  <c r="E636" i="4"/>
  <c r="D630" i="1" s="1"/>
  <c r="E5" i="7"/>
  <c r="E310" i="9"/>
  <c r="B310" i="9" s="1"/>
  <c r="D363" i="4"/>
  <c r="F417" i="4"/>
  <c r="F466" i="4"/>
  <c r="D472" i="4"/>
  <c r="D484" i="4"/>
  <c r="E87" i="5"/>
  <c r="F88" i="5"/>
  <c r="D118" i="5"/>
  <c r="D68" i="5" s="1"/>
  <c r="E176" i="5"/>
  <c r="D245" i="5"/>
  <c r="E23" i="9"/>
  <c r="B23" i="9" s="1"/>
  <c r="B29" i="9"/>
  <c r="B37" i="9"/>
  <c r="F416" i="4"/>
  <c r="D529" i="4"/>
  <c r="F585" i="4"/>
  <c r="D593" i="4"/>
  <c r="E143" i="9"/>
  <c r="B143" i="9" s="1"/>
  <c r="E644" i="4"/>
  <c r="D638" i="1" s="1"/>
  <c r="F87" i="5"/>
  <c r="E146" i="5"/>
  <c r="E291" i="9"/>
  <c r="B291" i="9" s="1"/>
  <c r="F180" i="5"/>
  <c r="F190" i="5"/>
  <c r="F5" i="6"/>
  <c r="D35" i="6"/>
  <c r="D141" i="6"/>
  <c r="E290" i="9"/>
  <c r="B290" i="9" s="1"/>
  <c r="B25" i="9"/>
  <c r="E27" i="9"/>
  <c r="B27" i="9" s="1"/>
  <c r="B33" i="9"/>
  <c r="B41"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1" i="9"/>
  <c r="E191" i="9" s="1"/>
  <c r="B191" i="9" s="1"/>
  <c r="G188" i="9"/>
  <c r="E188" i="9" s="1"/>
  <c r="B188" i="9" s="1"/>
  <c r="G165" i="9"/>
  <c r="G164" i="9"/>
  <c r="E164" i="9" s="1"/>
  <c r="B164" i="9" s="1"/>
  <c r="G163" i="9"/>
  <c r="E163" i="9" s="1"/>
  <c r="B163" i="9" s="1"/>
  <c r="G162" i="9"/>
  <c r="E162" i="9" s="1"/>
  <c r="B162" i="9" s="1"/>
  <c r="G161" i="9"/>
  <c r="E161" i="9" s="1"/>
  <c r="B161" i="9" s="1"/>
  <c r="G280" i="9"/>
  <c r="E280" i="9" s="1"/>
  <c r="B280" i="9" s="1"/>
  <c r="G189" i="9"/>
  <c r="E189" i="9" s="1"/>
  <c r="B189" i="9" s="1"/>
  <c r="G192" i="9"/>
  <c r="E192" i="9" s="1"/>
  <c r="B192"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81" i="9"/>
  <c r="E281" i="9" s="1"/>
  <c r="B281" i="9" s="1"/>
  <c r="G279" i="9"/>
  <c r="E279" i="9" s="1"/>
  <c r="B279" i="9" s="1"/>
  <c r="G187" i="9"/>
  <c r="E187" i="9" s="1"/>
  <c r="B187" i="9" s="1"/>
  <c r="G166" i="9"/>
  <c r="E166" i="9" s="1"/>
  <c r="B166" i="9" s="1"/>
  <c r="H165" i="9"/>
  <c r="I10" i="9"/>
  <c r="B221" i="9"/>
  <c r="F227" i="9"/>
  <c r="B227" i="9" s="1"/>
  <c r="F235" i="9"/>
  <c r="B235" i="9" s="1"/>
  <c r="F243" i="9"/>
  <c r="B243" i="9" s="1"/>
  <c r="F251" i="9"/>
  <c r="B251" i="9" s="1"/>
  <c r="F259" i="9"/>
  <c r="B259" i="9" s="1"/>
  <c r="F267" i="9"/>
  <c r="B267" i="9" s="1"/>
  <c r="B283" i="9"/>
  <c r="E286" i="9"/>
  <c r="B286" i="9" s="1"/>
  <c r="E294" i="9"/>
  <c r="B294" i="9" s="1"/>
  <c r="E306" i="9"/>
  <c r="B306" i="9" s="1"/>
  <c r="F215" i="9"/>
  <c r="B215" i="9" s="1"/>
  <c r="F219" i="9"/>
  <c r="B219" i="9" s="1"/>
  <c r="F223" i="9"/>
  <c r="B223" i="9" s="1"/>
  <c r="F231" i="9"/>
  <c r="B231" i="9" s="1"/>
  <c r="F239" i="9"/>
  <c r="B239" i="9" s="1"/>
  <c r="F247" i="9"/>
  <c r="B247" i="9" s="1"/>
  <c r="F255" i="9"/>
  <c r="B255" i="9" s="1"/>
  <c r="F263" i="9"/>
  <c r="B263" i="9" s="1"/>
  <c r="F271" i="9"/>
  <c r="B271" i="9" s="1"/>
  <c r="E302" i="9"/>
  <c r="B302" i="9" s="1"/>
  <c r="B242" i="9"/>
  <c r="B250" i="9"/>
  <c r="B258" i="9"/>
  <c r="B266" i="9"/>
  <c r="E298" i="9"/>
  <c r="B298" i="9" s="1"/>
  <c r="H19" i="9" l="1"/>
  <c r="E19" i="9" s="1"/>
  <c r="B19" i="9" s="1"/>
  <c r="I27" i="3"/>
  <c r="H1299" i="1"/>
  <c r="D1408" i="1"/>
  <c r="H1408" i="1" s="1"/>
  <c r="G1408" i="1"/>
  <c r="D1329" i="1"/>
  <c r="I25" i="3"/>
  <c r="E141" i="6"/>
  <c r="D1435" i="1" s="1"/>
  <c r="H1300" i="1"/>
  <c r="H1438" i="1"/>
  <c r="E237" i="5"/>
  <c r="I23" i="3" s="1"/>
  <c r="D1215" i="1"/>
  <c r="H1215" i="1" s="1"/>
  <c r="F238" i="5"/>
  <c r="G1216" i="1"/>
  <c r="G1215" i="1"/>
  <c r="E311" i="9"/>
  <c r="B311" i="9" s="1"/>
  <c r="G1184" i="1"/>
  <c r="G1183" i="1"/>
  <c r="G1154" i="1"/>
  <c r="D1047" i="1"/>
  <c r="F69" i="5"/>
  <c r="F12" i="5"/>
  <c r="E7" i="5"/>
  <c r="D985" i="1" s="1"/>
  <c r="G990" i="1"/>
  <c r="G645" i="1"/>
  <c r="F213" i="9"/>
  <c r="B213" i="9" s="1"/>
  <c r="E635" i="4"/>
  <c r="D629" i="1" s="1"/>
  <c r="E350" i="4"/>
  <c r="D345" i="1" s="1"/>
  <c r="H295" i="1"/>
  <c r="G295" i="1"/>
  <c r="H413" i="1"/>
  <c r="G413" i="1"/>
  <c r="H637" i="1"/>
  <c r="G637" i="1"/>
  <c r="H255" i="1"/>
  <c r="G255" i="1"/>
  <c r="G184" i="1"/>
  <c r="H184" i="1"/>
  <c r="G21" i="9"/>
  <c r="E21" i="9" s="1"/>
  <c r="B21" i="9" s="1"/>
  <c r="F152" i="4"/>
  <c r="G1501" i="1"/>
  <c r="H1501" i="1"/>
  <c r="G1483" i="1"/>
  <c r="C1524" i="1"/>
  <c r="G1524" i="1" s="1"/>
  <c r="C1518" i="1"/>
  <c r="H1525" i="1"/>
  <c r="G1525" i="1"/>
  <c r="H21" i="3"/>
  <c r="C1046" i="1"/>
  <c r="D6" i="5"/>
  <c r="H28" i="3"/>
  <c r="C1435" i="1"/>
  <c r="H638" i="1"/>
  <c r="G638" i="1"/>
  <c r="D528" i="4"/>
  <c r="F529" i="4"/>
  <c r="C523" i="1"/>
  <c r="F245" i="5"/>
  <c r="C1222" i="1"/>
  <c r="F472" i="4"/>
  <c r="C466" i="1"/>
  <c r="F363" i="4"/>
  <c r="D350" i="4"/>
  <c r="C358" i="1"/>
  <c r="G316" i="9"/>
  <c r="E316" i="9" s="1"/>
  <c r="H29" i="3"/>
  <c r="C1436" i="1"/>
  <c r="F311" i="4"/>
  <c r="C306" i="1"/>
  <c r="F50" i="4"/>
  <c r="C46" i="1"/>
  <c r="E151" i="4"/>
  <c r="F35" i="6"/>
  <c r="H25" i="3"/>
  <c r="C1329" i="1"/>
  <c r="D237" i="5"/>
  <c r="E68" i="5"/>
  <c r="F68" i="5" s="1"/>
  <c r="D1065" i="1"/>
  <c r="F106" i="4"/>
  <c r="C102" i="1"/>
  <c r="F263" i="4"/>
  <c r="C259" i="1"/>
  <c r="E6" i="4"/>
  <c r="D3" i="1"/>
  <c r="F163" i="4"/>
  <c r="D151" i="4"/>
  <c r="C159" i="1"/>
  <c r="I1466" i="1"/>
  <c r="I1468" i="1"/>
  <c r="E165" i="9"/>
  <c r="B165" i="9" s="1"/>
  <c r="F146" i="5"/>
  <c r="D1124" i="1"/>
  <c r="F593" i="4"/>
  <c r="C587" i="1"/>
  <c r="E175" i="5"/>
  <c r="D1152" i="1" s="1"/>
  <c r="I22" i="3"/>
  <c r="D1153" i="1"/>
  <c r="D420" i="4"/>
  <c r="K1451" i="9"/>
  <c r="G314" i="9"/>
  <c r="E314" i="9" s="1"/>
  <c r="B314" i="9" s="1"/>
  <c r="I34" i="3"/>
  <c r="C1517" i="1"/>
  <c r="F252" i="4"/>
  <c r="C248" i="1"/>
  <c r="D293" i="1"/>
  <c r="F176" i="5"/>
  <c r="D175" i="5"/>
  <c r="H22" i="3"/>
  <c r="C1153" i="1"/>
  <c r="F118" i="5"/>
  <c r="C1096" i="1"/>
  <c r="F484" i="4"/>
  <c r="C478" i="1"/>
  <c r="D1436" i="1"/>
  <c r="I29" i="3"/>
  <c r="D298" i="4"/>
  <c r="F139" i="4"/>
  <c r="C135" i="1"/>
  <c r="F82" i="4"/>
  <c r="C78" i="1"/>
  <c r="G313" i="9"/>
  <c r="E313" i="9" s="1"/>
  <c r="F644" i="4"/>
  <c r="F224" i="4"/>
  <c r="C220" i="1"/>
  <c r="D6" i="4"/>
  <c r="I1479" i="1"/>
  <c r="I1442" i="1"/>
  <c r="I1472" i="1"/>
  <c r="I1464" i="1"/>
  <c r="I1457" i="1"/>
  <c r="I28" i="3" l="1"/>
  <c r="F141" i="6"/>
  <c r="G318" i="9"/>
  <c r="E318" i="9" s="1"/>
  <c r="E317" i="9" s="1"/>
  <c r="D1214" i="1"/>
  <c r="H1047" i="1"/>
  <c r="G1047" i="1"/>
  <c r="F7" i="5"/>
  <c r="I20" i="3"/>
  <c r="H985" i="1"/>
  <c r="G985" i="1"/>
  <c r="E408" i="4"/>
  <c r="D403" i="1" s="1"/>
  <c r="E407" i="4"/>
  <c r="D402" i="1" s="1"/>
  <c r="H1524" i="1"/>
  <c r="G1518" i="1"/>
  <c r="H1518" i="1"/>
  <c r="G478" i="1"/>
  <c r="H478" i="1"/>
  <c r="G159" i="1"/>
  <c r="H159" i="1"/>
  <c r="E412" i="4"/>
  <c r="I16" i="3"/>
  <c r="D2" i="1"/>
  <c r="F237" i="5"/>
  <c r="H23" i="3"/>
  <c r="C1214" i="1"/>
  <c r="E289" i="4"/>
  <c r="I17" i="3"/>
  <c r="D147" i="1"/>
  <c r="H358" i="1"/>
  <c r="G358" i="1"/>
  <c r="H1435" i="1"/>
  <c r="G1435" i="1"/>
  <c r="H1517" i="1"/>
  <c r="G1517" i="1"/>
  <c r="H11" i="3"/>
  <c r="D289" i="4"/>
  <c r="F151" i="4"/>
  <c r="H17" i="3"/>
  <c r="C147" i="1"/>
  <c r="H259" i="1"/>
  <c r="G259" i="1"/>
  <c r="H1329" i="1"/>
  <c r="G1329" i="1"/>
  <c r="H9" i="3"/>
  <c r="H46" i="1"/>
  <c r="G46" i="1"/>
  <c r="H306" i="1"/>
  <c r="G306" i="1"/>
  <c r="B316" i="9"/>
  <c r="E315" i="9"/>
  <c r="I10" i="3" s="1"/>
  <c r="D408" i="4"/>
  <c r="F350" i="4"/>
  <c r="C345" i="1"/>
  <c r="G1222" i="1"/>
  <c r="H1222" i="1"/>
  <c r="D636" i="4"/>
  <c r="F528" i="4"/>
  <c r="C522" i="1"/>
  <c r="E312" i="9"/>
  <c r="B313" i="9"/>
  <c r="G220" i="1"/>
  <c r="H220" i="1"/>
  <c r="H78" i="1"/>
  <c r="G78" i="1"/>
  <c r="D407" i="4"/>
  <c r="F298" i="4"/>
  <c r="C293" i="1"/>
  <c r="G1153" i="1"/>
  <c r="H1153" i="1"/>
  <c r="F420" i="4"/>
  <c r="D635" i="4"/>
  <c r="C414" i="1"/>
  <c r="H587" i="1"/>
  <c r="G587" i="1"/>
  <c r="G1096" i="1"/>
  <c r="H1096" i="1"/>
  <c r="H1065" i="1"/>
  <c r="G1065" i="1"/>
  <c r="D290" i="4"/>
  <c r="D412" i="4"/>
  <c r="F6" i="4"/>
  <c r="H16" i="3"/>
  <c r="C2" i="1"/>
  <c r="G135" i="1"/>
  <c r="H135" i="1"/>
  <c r="F175" i="5"/>
  <c r="C1152" i="1"/>
  <c r="G248" i="1"/>
  <c r="H248" i="1"/>
  <c r="H1124" i="1"/>
  <c r="G1124" i="1"/>
  <c r="G3" i="1"/>
  <c r="H3" i="1"/>
  <c r="H102" i="1"/>
  <c r="G102" i="1"/>
  <c r="I21" i="3"/>
  <c r="D1046" i="1"/>
  <c r="G1046" i="1" s="1"/>
  <c r="E6" i="5"/>
  <c r="G285" i="9" s="1"/>
  <c r="E285" i="9" s="1"/>
  <c r="B285" i="9" s="1"/>
  <c r="H1436" i="1"/>
  <c r="G1436" i="1"/>
  <c r="H466" i="1"/>
  <c r="G466" i="1"/>
  <c r="G523" i="1"/>
  <c r="H523" i="1"/>
  <c r="G278" i="9"/>
  <c r="C984" i="1"/>
  <c r="B318" i="9" l="1"/>
  <c r="F6" i="5"/>
  <c r="G1152" i="1"/>
  <c r="H1152" i="1"/>
  <c r="G522" i="1"/>
  <c r="H522" i="1"/>
  <c r="D413" i="4"/>
  <c r="F289" i="4"/>
  <c r="D291" i="4"/>
  <c r="C285" i="1"/>
  <c r="H1046" i="1"/>
  <c r="E291" i="4"/>
  <c r="D287" i="1" s="1"/>
  <c r="E413" i="4"/>
  <c r="E414" i="4" s="1"/>
  <c r="D409" i="1" s="1"/>
  <c r="D285" i="1"/>
  <c r="C286" i="1"/>
  <c r="D639" i="4"/>
  <c r="D414" i="4"/>
  <c r="F412" i="4"/>
  <c r="C407" i="1"/>
  <c r="F407" i="4"/>
  <c r="C402" i="1"/>
  <c r="G345" i="1"/>
  <c r="H345" i="1"/>
  <c r="H147" i="1"/>
  <c r="G147" i="1"/>
  <c r="N3" i="9"/>
  <c r="I11" i="3"/>
  <c r="G1214" i="1"/>
  <c r="H1214" i="1"/>
  <c r="H2" i="1"/>
  <c r="G2" i="1"/>
  <c r="H414" i="1"/>
  <c r="G414" i="1"/>
  <c r="F636" i="4"/>
  <c r="C630" i="1"/>
  <c r="K3" i="9"/>
  <c r="I9" i="3"/>
  <c r="E639" i="4"/>
  <c r="D407" i="1"/>
  <c r="H278" i="9"/>
  <c r="E278" i="9" s="1"/>
  <c r="D984" i="1"/>
  <c r="H984" i="1" s="1"/>
  <c r="F635" i="4"/>
  <c r="C629" i="1"/>
  <c r="H293" i="1"/>
  <c r="G293" i="1"/>
  <c r="F408" i="4"/>
  <c r="C403" i="1"/>
  <c r="E290" i="4"/>
  <c r="D286" i="1" s="1"/>
  <c r="E277" i="9" l="1"/>
  <c r="B278" i="9"/>
  <c r="G403" i="1"/>
  <c r="H403" i="1"/>
  <c r="G629" i="1"/>
  <c r="H629" i="1"/>
  <c r="F290" i="4"/>
  <c r="D640" i="4"/>
  <c r="D415" i="4"/>
  <c r="F413" i="4"/>
  <c r="C408" i="1"/>
  <c r="G984" i="1"/>
  <c r="G630" i="1"/>
  <c r="H630" i="1"/>
  <c r="G402" i="1"/>
  <c r="H402" i="1"/>
  <c r="F414" i="4"/>
  <c r="C409" i="1"/>
  <c r="H285" i="1"/>
  <c r="G285" i="1"/>
  <c r="H8" i="3"/>
  <c r="D633" i="1"/>
  <c r="D641" i="4"/>
  <c r="F639" i="4"/>
  <c r="C633" i="1"/>
  <c r="E640" i="4"/>
  <c r="E415" i="4"/>
  <c r="D410" i="1" s="1"/>
  <c r="D408" i="1"/>
  <c r="F291" i="4"/>
  <c r="C287" i="1"/>
  <c r="G407" i="1"/>
  <c r="H407" i="1"/>
  <c r="G286" i="1"/>
  <c r="H286" i="1"/>
  <c r="C635" i="1" l="1"/>
  <c r="D642" i="4"/>
  <c r="F640" i="4"/>
  <c r="C634" i="1"/>
  <c r="M3" i="9"/>
  <c r="I8" i="3"/>
  <c r="H287" i="1"/>
  <c r="G287" i="1"/>
  <c r="E642" i="4"/>
  <c r="D634" i="1"/>
  <c r="H408" i="1"/>
  <c r="G408" i="1"/>
  <c r="H633" i="1"/>
  <c r="G633" i="1"/>
  <c r="E641" i="4"/>
  <c r="G409" i="1"/>
  <c r="H409" i="1"/>
  <c r="F415" i="4"/>
  <c r="C410" i="1"/>
  <c r="D646" i="4" l="1"/>
  <c r="F642" i="4"/>
  <c r="C636" i="1"/>
  <c r="E646" i="4"/>
  <c r="D636" i="1"/>
  <c r="H410" i="1"/>
  <c r="G410" i="1"/>
  <c r="G634" i="1"/>
  <c r="H634" i="1"/>
  <c r="D645" i="4"/>
  <c r="E645" i="4"/>
  <c r="D635" i="1"/>
  <c r="H635" i="1" s="1"/>
  <c r="F641" i="4"/>
  <c r="H636" i="1" l="1"/>
  <c r="G636" i="1"/>
  <c r="F645" i="4"/>
  <c r="H18" i="3"/>
  <c r="C639" i="1"/>
  <c r="G276" i="9"/>
  <c r="E276" i="9" s="1"/>
  <c r="B276" i="9" s="1"/>
  <c r="I19" i="3"/>
  <c r="D640" i="1"/>
  <c r="I18" i="3"/>
  <c r="D639" i="1"/>
  <c r="H7" i="3" s="1"/>
  <c r="G635" i="1"/>
  <c r="F646" i="4"/>
  <c r="H19" i="3"/>
  <c r="C640" i="1"/>
  <c r="J3" i="9" l="1"/>
  <c r="H639" i="1"/>
  <c r="G639" i="1"/>
  <c r="H640" i="1"/>
  <c r="G640" i="1"/>
  <c r="G274" i="9" l="1"/>
  <c r="M272" i="9"/>
  <c r="H274" i="9"/>
  <c r="L272" i="9"/>
  <c r="G18" i="9"/>
  <c r="H18" i="9"/>
  <c r="I17" i="9"/>
  <c r="M16" i="9"/>
  <c r="H15" i="9"/>
  <c r="I13" i="9"/>
  <c r="K7" i="9"/>
  <c r="J8" i="9"/>
  <c r="J5" i="9"/>
  <c r="J6" i="9"/>
  <c r="I11" i="9"/>
  <c r="I8" i="9"/>
  <c r="I6" i="9"/>
  <c r="G16" i="9"/>
  <c r="L15" i="9"/>
  <c r="I9" i="9"/>
  <c r="H16" i="9"/>
  <c r="K11" i="9"/>
  <c r="I7" i="9"/>
  <c r="M15" i="9"/>
  <c r="G17" i="9"/>
  <c r="J12" i="9"/>
  <c r="G15" i="9"/>
  <c r="K8" i="9"/>
  <c r="J13" i="9"/>
  <c r="K9" i="9"/>
  <c r="K6" i="9"/>
  <c r="J11" i="9"/>
  <c r="J9" i="9"/>
  <c r="J10" i="9"/>
  <c r="I12" i="9"/>
  <c r="K12" i="9"/>
  <c r="K10" i="9"/>
  <c r="H17" i="9"/>
  <c r="L16" i="9"/>
  <c r="I5" i="9"/>
  <c r="J17" i="9"/>
  <c r="K5" i="9"/>
  <c r="J7" i="9"/>
  <c r="K13" i="9"/>
  <c r="E15" i="9" l="1"/>
  <c r="E16" i="9"/>
  <c r="F272" i="9"/>
  <c r="F20" i="9" s="1"/>
  <c r="E10" i="9"/>
  <c r="B10" i="9" s="1"/>
  <c r="E5" i="9"/>
  <c r="B5" i="9" s="1"/>
  <c r="E9" i="9"/>
  <c r="B9" i="9" s="1"/>
  <c r="E8" i="9"/>
  <c r="B8" i="9" s="1"/>
  <c r="F16" i="9"/>
  <c r="E12" i="9"/>
  <c r="B12" i="9" s="1"/>
  <c r="E7" i="9"/>
  <c r="B7" i="9" s="1"/>
  <c r="F15" i="9"/>
  <c r="E11" i="9"/>
  <c r="B11" i="9" s="1"/>
  <c r="E13" i="9"/>
  <c r="B13" i="9" s="1"/>
  <c r="E17" i="9"/>
  <c r="B17" i="9" s="1"/>
  <c r="E6" i="9"/>
  <c r="B6" i="9" s="1"/>
  <c r="E18" i="9"/>
  <c r="B18" i="9" s="1"/>
  <c r="E274" i="9"/>
  <c r="B272" i="9" l="1"/>
  <c r="B16" i="9"/>
  <c r="F14" i="9"/>
  <c r="F3" i="9" s="1"/>
  <c r="E14" i="9"/>
  <c r="E4" i="9"/>
  <c r="B274" i="9"/>
  <c r="E20" i="9"/>
  <c r="I7" i="3" s="1"/>
  <c r="B15"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<sst xmlns="http://schemas.openxmlformats.org/spreadsheetml/2006/main" count="4374" uniqueCount="3427">
  <si>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</si>
  <si>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</si>
  <si>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</si>
  <si>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</si>
  <si>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</si>
  <si>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</si>
  <si>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</si>
  <si>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</si>
  <si>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</si>
  <si>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</si>
  <si>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</si>
  <si>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</si>
  <si>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</si>
  <si>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</si>
  <si>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</si>
  <si>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</si>
  <si>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</si>
  <si>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</si>
  <si>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</si>
  <si>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</si>
  <si>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</si>
  <si>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</si>
  <si>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</si>
  <si>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</si>
  <si>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</si>
  <si>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</si>
  <si>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</si>
  <si>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</si>
  <si>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</si>
  <si>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</si>
  <si>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</si>
  <si>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LIŠANE OSTROVIČKE</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</si>
  <si>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</si>
  <si>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</si>
  <si>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</si>
  <si>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</si>
  <si>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</si>
  <si>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</si>
  <si>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</si>
  <si>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</si>
  <si>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</si>
  <si>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</si>
  <si>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</si>
  <si>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</si>
  <si>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</si>
  <si>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</si>
  <si>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</si>
  <si>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</si>
  <si>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</si>
  <si>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34725 - OPĆINA LIŠANE OSTROVIČKE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</si>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</sst>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491147.53999999992</v>
      </c>
      <c r="D2" s="6">
        <f>'PR-RAS'!E6</f>
        <v>570264.77000000014</v>
      </c>
      <c r="E2" s="6">
        <v>0</v>
      </c>
      <c r="F2" s="6">
        <v>0</v>
      </c>
      <c r="G2" s="7">
        <f t="shared" ref="G2:G264" si="0">(B2/1000)*(C2*1+D2*2)</f>
        <v>1631.6770800000002</v>
      </c>
      <c r="H2" s="7">
        <f t="shared" ref="H2:H264" si="1">ABS(C2-ROUND(C2,0))+ABS(D2-ROUND(D2,0))</f>
        <v>0.68999999994412065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90286.249999999985</v>
      </c>
      <c r="D3" s="1">
        <f>'PR-RAS'!E7</f>
        <v>153033.99</v>
      </c>
      <c r="E3" s="1">
        <v>0</v>
      </c>
      <c r="F3" s="1">
        <v>0</v>
      </c>
      <c r="G3" s="2">
        <f t="shared" si="0"/>
        <v>792.70845999999995</v>
      </c>
      <c r="H3" s="2">
        <f t="shared" si="1"/>
        <v>0.25999999999476131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79219.859999999986</v>
      </c>
      <c r="D4" s="1">
        <f>'PR-RAS'!E8</f>
        <v>136980.81</v>
      </c>
      <c r="E4" s="1">
        <v>0</v>
      </c>
      <c r="F4" s="1">
        <v>0</v>
      </c>
      <c r="G4" s="2">
        <f t="shared" si="0"/>
        <v>1059.5444399999999</v>
      </c>
      <c r="H4" s="2">
        <f t="shared" si="1"/>
        <v>0.33000000001629815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98665.68</v>
      </c>
      <c r="D5" s="1">
        <f>'PR-RAS'!E9</f>
        <v>149052.91</v>
      </c>
      <c r="E5" s="1">
        <v>0</v>
      </c>
      <c r="F5" s="1">
        <v>0</v>
      </c>
      <c r="G5" s="2">
        <f t="shared" si="0"/>
        <v>1587.086</v>
      </c>
      <c r="H5" s="2">
        <f t="shared" si="1"/>
        <v>0.41000000000349246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5537.66</v>
      </c>
      <c r="D6" s="1">
        <f>'PR-RAS'!E10</f>
        <v>7925.38</v>
      </c>
      <c r="E6" s="1">
        <v>0</v>
      </c>
      <c r="F6" s="1">
        <v>0</v>
      </c>
      <c r="G6" s="2">
        <f t="shared" si="0"/>
        <v>106.9421</v>
      </c>
      <c r="H6" s="2">
        <f t="shared" si="1"/>
        <v>0.72000000000025466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3423.06</v>
      </c>
      <c r="D7" s="1">
        <f>'PR-RAS'!E11</f>
        <v>5197.1099999999997</v>
      </c>
      <c r="E7" s="1">
        <v>0</v>
      </c>
      <c r="F7" s="1">
        <v>0</v>
      </c>
      <c r="G7" s="2">
        <f t="shared" si="0"/>
        <v>82.903679999999994</v>
      </c>
      <c r="H7" s="2">
        <f t="shared" si="1"/>
        <v>0.16999999999961801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1052.81</v>
      </c>
      <c r="D8" s="1">
        <f>'PR-RAS'!E12</f>
        <v>6437.67</v>
      </c>
      <c r="E8" s="1">
        <v>0</v>
      </c>
      <c r="F8" s="1">
        <v>0</v>
      </c>
      <c r="G8" s="2">
        <f t="shared" si="0"/>
        <v>97.497050000000002</v>
      </c>
      <c r="H8" s="2">
        <f t="shared" si="1"/>
        <v>0.51999999999998181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133.16999999999999</v>
      </c>
      <c r="D9" s="1">
        <f>'PR-RAS'!E13</f>
        <v>0</v>
      </c>
      <c r="E9" s="1">
        <v>0</v>
      </c>
      <c r="F9" s="1">
        <v>0</v>
      </c>
      <c r="G9" s="2">
        <f t="shared" si="0"/>
        <v>1.0653599999999999</v>
      </c>
      <c r="H9" s="2">
        <f t="shared" si="1"/>
        <v>0.16999999999998749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29592.52</v>
      </c>
      <c r="D11" s="1">
        <f>'PR-RAS'!E15</f>
        <v>31632.26</v>
      </c>
      <c r="E11" s="1">
        <v>0</v>
      </c>
      <c r="F11" s="1">
        <v>0</v>
      </c>
      <c r="G11" s="2">
        <f t="shared" si="0"/>
        <v>928.57039999999995</v>
      </c>
      <c r="H11" s="2">
        <f t="shared" si="1"/>
        <v>0.73999999999796273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10551.68</v>
      </c>
      <c r="D19" s="1">
        <f>'PR-RAS'!E23</f>
        <v>15180.9</v>
      </c>
      <c r="E19" s="1">
        <v>0</v>
      </c>
      <c r="F19" s="1">
        <v>0</v>
      </c>
      <c r="G19" s="2">
        <f t="shared" si="0"/>
        <v>736.44263999999987</v>
      </c>
      <c r="H19" s="2">
        <f t="shared" si="1"/>
        <v>0.42000000000007276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4658.57</v>
      </c>
      <c r="D20" s="1">
        <f>'PR-RAS'!E24</f>
        <v>5023.1000000000004</v>
      </c>
      <c r="E20" s="1">
        <v>0</v>
      </c>
      <c r="F20" s="1">
        <v>0</v>
      </c>
      <c r="G20" s="2">
        <f t="shared" si="0"/>
        <v>279.39062999999999</v>
      </c>
      <c r="H20" s="2">
        <f t="shared" si="1"/>
        <v>0.53000000000065484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5893.11</v>
      </c>
      <c r="D23" s="1">
        <f>'PR-RAS'!E27</f>
        <v>10157.799999999999</v>
      </c>
      <c r="E23" s="1">
        <v>0</v>
      </c>
      <c r="F23" s="1">
        <v>0</v>
      </c>
      <c r="G23" s="2">
        <f t="shared" si="0"/>
        <v>576.59161999999992</v>
      </c>
      <c r="H23" s="2">
        <f t="shared" si="1"/>
        <v>0.31000000000040018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514.71</v>
      </c>
      <c r="D25" s="1">
        <f>'PR-RAS'!E29</f>
        <v>872.28</v>
      </c>
      <c r="E25" s="1">
        <v>0</v>
      </c>
      <c r="F25" s="1">
        <v>0</v>
      </c>
      <c r="G25" s="2">
        <f t="shared" si="0"/>
        <v>54.222479999999997</v>
      </c>
      <c r="H25" s="2">
        <f t="shared" si="1"/>
        <v>0.56999999999993634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514.71</v>
      </c>
      <c r="D27" s="1">
        <f>'PR-RAS'!E31</f>
        <v>872.28</v>
      </c>
      <c r="E27" s="1">
        <v>0</v>
      </c>
      <c r="F27" s="1">
        <v>0</v>
      </c>
      <c r="G27" s="2">
        <f t="shared" si="0"/>
        <v>58.741019999999999</v>
      </c>
      <c r="H27" s="2">
        <f t="shared" si="1"/>
        <v>0.56999999999993634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326576.56999999995</v>
      </c>
      <c r="D46" s="1">
        <f>'PR-RAS'!E50</f>
        <v>370638.92000000004</v>
      </c>
      <c r="E46" s="1">
        <v>0</v>
      </c>
      <c r="F46" s="1">
        <v>0</v>
      </c>
      <c r="G46" s="2">
        <f t="shared" si="0"/>
        <v>48053.448450000004</v>
      </c>
      <c r="H46" s="2">
        <f t="shared" si="1"/>
        <v>0.51000000000931323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291738.98</v>
      </c>
      <c r="D55" s="1">
        <f>'PR-RAS'!E59</f>
        <v>234053.04</v>
      </c>
      <c r="E55" s="1">
        <v>0</v>
      </c>
      <c r="F55" s="1">
        <v>0</v>
      </c>
      <c r="G55" s="2">
        <f t="shared" si="0"/>
        <v>41031.633240000003</v>
      </c>
      <c r="H55" s="2">
        <f t="shared" si="1"/>
        <v>6.0000000026775524E-2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187583.28</v>
      </c>
      <c r="D56" s="1">
        <f>'PR-RAS'!E60</f>
        <v>163118.04</v>
      </c>
      <c r="E56" s="1">
        <v>0</v>
      </c>
      <c r="F56" s="1">
        <v>0</v>
      </c>
      <c r="G56" s="2">
        <f t="shared" si="0"/>
        <v>28260.0648</v>
      </c>
      <c r="H56" s="2">
        <f t="shared" si="1"/>
        <v>0.32000000000698492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104155.7</v>
      </c>
      <c r="D57" s="1">
        <f>'PR-RAS'!E61</f>
        <v>70935</v>
      </c>
      <c r="E57" s="1">
        <v>0</v>
      </c>
      <c r="F57" s="1">
        <v>0</v>
      </c>
      <c r="G57" s="2">
        <f t="shared" si="0"/>
        <v>13777.439200000001</v>
      </c>
      <c r="H57" s="2">
        <f t="shared" si="1"/>
        <v>0.30000000000291038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34837.589999999997</v>
      </c>
      <c r="D70" s="1">
        <f>'PR-RAS'!E74</f>
        <v>136585.88</v>
      </c>
      <c r="E70" s="1">
        <v>0</v>
      </c>
      <c r="F70" s="1">
        <v>0</v>
      </c>
      <c r="G70" s="2">
        <f t="shared" si="0"/>
        <v>21252.64515</v>
      </c>
      <c r="H70" s="2">
        <f t="shared" si="1"/>
        <v>0.52999999999883585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34837.589999999997</v>
      </c>
      <c r="D72" s="1">
        <f>'PR-RAS'!E76</f>
        <v>136585.88</v>
      </c>
      <c r="E72" s="1">
        <v>0</v>
      </c>
      <c r="F72" s="1">
        <v>0</v>
      </c>
      <c r="G72" s="2">
        <f t="shared" si="0"/>
        <v>21868.663849999997</v>
      </c>
      <c r="H72" s="2">
        <f t="shared" si="1"/>
        <v>0.52999999999883585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19315.91</v>
      </c>
      <c r="D78" s="1">
        <f>'PR-RAS'!E82</f>
        <v>19476.5</v>
      </c>
      <c r="E78" s="1">
        <v>0</v>
      </c>
      <c r="F78" s="1">
        <v>0</v>
      </c>
      <c r="G78" s="2">
        <f t="shared" si="0"/>
        <v>4486.7060700000002</v>
      </c>
      <c r="H78" s="2">
        <f t="shared" si="1"/>
        <v>0.59000000000014552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0.66</v>
      </c>
      <c r="D79" s="1">
        <f>'PR-RAS'!E83</f>
        <v>0.44</v>
      </c>
      <c r="E79" s="1">
        <v>0</v>
      </c>
      <c r="F79" s="1">
        <v>0</v>
      </c>
      <c r="G79" s="2">
        <f t="shared" si="0"/>
        <v>0.12012</v>
      </c>
      <c r="H79" s="2">
        <f t="shared" si="1"/>
        <v>0.78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0.44</v>
      </c>
      <c r="E81" s="1">
        <v>0</v>
      </c>
      <c r="F81" s="1">
        <v>0</v>
      </c>
      <c r="G81" s="2">
        <f t="shared" si="0"/>
        <v>7.2000000000000008E-2</v>
      </c>
      <c r="H81" s="2">
        <f t="shared" si="1"/>
        <v>0.46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0.64</v>
      </c>
      <c r="D83" s="1">
        <f>'PR-RAS'!E87</f>
        <v>0</v>
      </c>
      <c r="E83" s="1">
        <v>0</v>
      </c>
      <c r="F83" s="1">
        <v>0</v>
      </c>
      <c r="G83" s="2">
        <f t="shared" si="0"/>
        <v>5.2480000000000006E-2</v>
      </c>
      <c r="H83" s="2">
        <f t="shared" si="1"/>
        <v>0.36</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19315.25</v>
      </c>
      <c r="D87" s="1">
        <f>'PR-RAS'!E91</f>
        <v>19476.060000000001</v>
      </c>
      <c r="E87" s="1">
        <v>0</v>
      </c>
      <c r="F87" s="1">
        <v>0</v>
      </c>
      <c r="G87" s="2">
        <f t="shared" si="0"/>
        <v>5010.9938199999997</v>
      </c>
      <c r="H87" s="2">
        <f t="shared" si="1"/>
        <v>0.31000000000130967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663.61</v>
      </c>
      <c r="D88" s="1">
        <f>'PR-RAS'!E92</f>
        <v>663.61</v>
      </c>
      <c r="E88" s="1">
        <v>0</v>
      </c>
      <c r="F88" s="1">
        <v>0</v>
      </c>
      <c r="G88" s="2">
        <f t="shared" si="0"/>
        <v>173.20220999999998</v>
      </c>
      <c r="H88" s="2">
        <f t="shared" si="1"/>
        <v>0.77999999999997272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13356.81</v>
      </c>
      <c r="D89" s="1">
        <f>'PR-RAS'!E93</f>
        <v>13537.52</v>
      </c>
      <c r="E89" s="1">
        <v>0</v>
      </c>
      <c r="F89" s="1">
        <v>0</v>
      </c>
      <c r="G89" s="2">
        <f t="shared" si="0"/>
        <v>3558.0027999999998</v>
      </c>
      <c r="H89" s="2">
        <f t="shared" si="1"/>
        <v>0.67000000000007276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5274.93</v>
      </c>
      <c r="D90" s="1">
        <f>'PR-RAS'!E94</f>
        <v>5274.93</v>
      </c>
      <c r="E90" s="1">
        <v>0</v>
      </c>
      <c r="F90" s="1">
        <v>0</v>
      </c>
      <c r="G90" s="2">
        <f t="shared" si="0"/>
        <v>1408.4063100000001</v>
      </c>
      <c r="H90" s="2">
        <f t="shared" si="1"/>
        <v>0.13999999999941792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19.899999999999999</v>
      </c>
      <c r="D93" s="1">
        <f>'PR-RAS'!E97</f>
        <v>0</v>
      </c>
      <c r="E93" s="1">
        <v>0</v>
      </c>
      <c r="F93" s="1">
        <v>0</v>
      </c>
      <c r="G93" s="2">
        <f t="shared" si="0"/>
        <v>1.8307999999999998</v>
      </c>
      <c r="H93" s="2">
        <f t="shared" si="1"/>
        <v>0.10000000000000142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25244.940000000002</v>
      </c>
      <c r="D102" s="1">
        <f>'PR-RAS'!E106</f>
        <v>27051.050000000003</v>
      </c>
      <c r="E102" s="1">
        <v>0</v>
      </c>
      <c r="F102" s="1">
        <v>0</v>
      </c>
      <c r="G102" s="2">
        <f t="shared" si="0"/>
        <v>8014.0510400000012</v>
      </c>
      <c r="H102" s="2">
        <f t="shared" si="1"/>
        <v>0.11000000000058208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241.92</v>
      </c>
      <c r="D103" s="1">
        <f>'PR-RAS'!E107</f>
        <v>319.95</v>
      </c>
      <c r="E103" s="1">
        <v>0</v>
      </c>
      <c r="F103" s="1">
        <v>0</v>
      </c>
      <c r="G103" s="2">
        <f t="shared" si="0"/>
        <v>89.945639999999983</v>
      </c>
      <c r="H103" s="2">
        <f t="shared" si="1"/>
        <v>0.13000000000002387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241.92</v>
      </c>
      <c r="D107" s="1">
        <f>'PR-RAS'!E111</f>
        <v>319.95</v>
      </c>
      <c r="E107" s="1">
        <v>0</v>
      </c>
      <c r="F107" s="1">
        <v>0</v>
      </c>
      <c r="G107" s="2">
        <f t="shared" si="0"/>
        <v>93.472919999999988</v>
      </c>
      <c r="H107" s="2">
        <f t="shared" si="1"/>
        <v>0.13000000000002387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12179.27</v>
      </c>
      <c r="D108" s="1">
        <f>'PR-RAS'!E112</f>
        <v>11679.87</v>
      </c>
      <c r="E108" s="1">
        <v>0</v>
      </c>
      <c r="F108" s="1">
        <v>0</v>
      </c>
      <c r="G108" s="2">
        <f t="shared" si="0"/>
        <v>3802.67407</v>
      </c>
      <c r="H108" s="2">
        <f t="shared" si="1"/>
        <v>0.3999999999996362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12179.27</v>
      </c>
      <c r="D113" s="1">
        <f>'PR-RAS'!E117</f>
        <v>11679.87</v>
      </c>
      <c r="E113" s="1">
        <v>0</v>
      </c>
      <c r="F113" s="1">
        <v>0</v>
      </c>
      <c r="G113" s="2">
        <f t="shared" si="0"/>
        <v>3980.3691200000003</v>
      </c>
      <c r="H113" s="2">
        <f t="shared" si="1"/>
        <v>0.3999999999996362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12823.75</v>
      </c>
      <c r="D116" s="1">
        <f>'PR-RAS'!E120</f>
        <v>15051.23</v>
      </c>
      <c r="E116" s="1">
        <v>0</v>
      </c>
      <c r="F116" s="1">
        <v>0</v>
      </c>
      <c r="G116" s="2">
        <f t="shared" si="0"/>
        <v>4936.51415</v>
      </c>
      <c r="H116" s="2">
        <f t="shared" si="1"/>
        <v>0.47999999999956344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470.37</v>
      </c>
      <c r="D117" s="1">
        <f>'PR-RAS'!E121</f>
        <v>2234.14</v>
      </c>
      <c r="E117" s="1">
        <v>0</v>
      </c>
      <c r="F117" s="1">
        <v>0</v>
      </c>
      <c r="G117" s="2">
        <f t="shared" si="0"/>
        <v>572.88339999999994</v>
      </c>
      <c r="H117" s="2">
        <f t="shared" si="1"/>
        <v>0.50999999999987722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12353.38</v>
      </c>
      <c r="D118" s="1">
        <f>'PR-RAS'!E122</f>
        <v>12817.09</v>
      </c>
      <c r="E118" s="1">
        <v>0</v>
      </c>
      <c r="F118" s="1">
        <v>0</v>
      </c>
      <c r="G118" s="2">
        <f t="shared" si="0"/>
        <v>4444.5445200000004</v>
      </c>
      <c r="H118" s="2">
        <f t="shared" si="1"/>
        <v>0.46999999999934516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20000</v>
      </c>
      <c r="D120" s="1">
        <f>'PR-RAS'!E124</f>
        <v>0</v>
      </c>
      <c r="E120" s="1">
        <v>0</v>
      </c>
      <c r="F120" s="1">
        <v>0</v>
      </c>
      <c r="G120" s="2">
        <f t="shared" si="0"/>
        <v>2380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20000</v>
      </c>
      <c r="D124" s="1">
        <f>'PR-RAS'!E128</f>
        <v>0</v>
      </c>
      <c r="E124" s="1">
        <v>0</v>
      </c>
      <c r="F124" s="1">
        <v>0</v>
      </c>
      <c r="G124" s="2">
        <f t="shared" si="0"/>
        <v>2460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20000</v>
      </c>
      <c r="D126" s="1">
        <f>'PR-RAS'!E130</f>
        <v>0</v>
      </c>
      <c r="E126" s="1">
        <v>0</v>
      </c>
      <c r="F126" s="1">
        <v>0</v>
      </c>
      <c r="G126" s="2">
        <f t="shared" si="0"/>
        <v>2500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9723.8700000000008</v>
      </c>
      <c r="D135" s="1">
        <f>'PR-RAS'!E139</f>
        <v>64.31</v>
      </c>
      <c r="E135" s="1">
        <v>0</v>
      </c>
      <c r="F135" s="1">
        <v>0</v>
      </c>
      <c r="G135" s="2">
        <f t="shared" si="0"/>
        <v>1320.2336600000003</v>
      </c>
      <c r="H135" s="2">
        <f t="shared" si="1"/>
        <v>0.43999999999920192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9723.8700000000008</v>
      </c>
      <c r="D146" s="1">
        <f>'PR-RAS'!E150</f>
        <v>64.31</v>
      </c>
      <c r="E146" s="1">
        <v>0</v>
      </c>
      <c r="F146" s="1">
        <v>0</v>
      </c>
      <c r="G146" s="2">
        <f t="shared" si="0"/>
        <v>1428.6110500000002</v>
      </c>
      <c r="H146" s="2">
        <f t="shared" si="1"/>
        <v>0.43999999999920192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241525.22999999995</v>
      </c>
      <c r="D147" s="1">
        <f>'PR-RAS'!E151</f>
        <v>276240.68</v>
      </c>
      <c r="E147" s="1">
        <v>0</v>
      </c>
      <c r="F147" s="1">
        <v>0</v>
      </c>
      <c r="G147" s="2">
        <f t="shared" si="0"/>
        <v>115924.96213999999</v>
      </c>
      <c r="H147" s="2">
        <f t="shared" si="1"/>
        <v>0.54999999995925464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98333.540000000008</v>
      </c>
      <c r="D148" s="1">
        <f>'PR-RAS'!E152</f>
        <v>129831.84999999999</v>
      </c>
      <c r="E148" s="1">
        <v>0</v>
      </c>
      <c r="F148" s="1">
        <v>0</v>
      </c>
      <c r="G148" s="2">
        <f t="shared" si="0"/>
        <v>52625.594279999998</v>
      </c>
      <c r="H148" s="2">
        <f t="shared" si="1"/>
        <v>0.61000000000058208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79098.570000000007</v>
      </c>
      <c r="D149" s="1">
        <f>'PR-RAS'!E153</f>
        <v>101463.67999999999</v>
      </c>
      <c r="E149" s="1">
        <v>0</v>
      </c>
      <c r="F149" s="1">
        <v>0</v>
      </c>
      <c r="G149" s="2">
        <f t="shared" si="0"/>
        <v>41739.837639999998</v>
      </c>
      <c r="H149" s="2">
        <f t="shared" si="1"/>
        <v>0.75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79098.570000000007</v>
      </c>
      <c r="D150" s="1">
        <f>'PR-RAS'!E154</f>
        <v>101463.67999999999</v>
      </c>
      <c r="E150" s="1">
        <v>0</v>
      </c>
      <c r="F150" s="1">
        <v>0</v>
      </c>
      <c r="G150" s="2">
        <f t="shared" si="0"/>
        <v>42021.863569999994</v>
      </c>
      <c r="H150" s="2">
        <f t="shared" si="1"/>
        <v>0.75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6183.75</v>
      </c>
      <c r="D154" s="1">
        <f>'PR-RAS'!E158</f>
        <v>11625.42</v>
      </c>
      <c r="E154" s="1">
        <v>0</v>
      </c>
      <c r="F154" s="1">
        <v>0</v>
      </c>
      <c r="G154" s="2">
        <f t="shared" si="0"/>
        <v>4503.4922699999997</v>
      </c>
      <c r="H154" s="2">
        <f t="shared" si="1"/>
        <v>0.67000000000007276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13051.22</v>
      </c>
      <c r="D155" s="1">
        <f>'PR-RAS'!E159</f>
        <v>16742.75</v>
      </c>
      <c r="E155" s="1">
        <v>0</v>
      </c>
      <c r="F155" s="1">
        <v>0</v>
      </c>
      <c r="G155" s="2">
        <f t="shared" si="0"/>
        <v>7166.65488</v>
      </c>
      <c r="H155" s="2">
        <f t="shared" si="1"/>
        <v>0.46999999999934516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13051.22</v>
      </c>
      <c r="D157" s="1">
        <f>'PR-RAS'!E161</f>
        <v>16742.75</v>
      </c>
      <c r="E157" s="1">
        <v>0</v>
      </c>
      <c r="F157" s="1">
        <v>0</v>
      </c>
      <c r="G157" s="2">
        <f t="shared" si="0"/>
        <v>7259.7283200000002</v>
      </c>
      <c r="H157" s="2">
        <f t="shared" si="1"/>
        <v>0.46999999999934516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108778.18999999999</v>
      </c>
      <c r="D159" s="1">
        <f>'PR-RAS'!E163</f>
        <v>108642.48</v>
      </c>
      <c r="E159" s="1">
        <v>0</v>
      </c>
      <c r="F159" s="1">
        <v>0</v>
      </c>
      <c r="G159" s="2">
        <f t="shared" si="0"/>
        <v>51517.977699999996</v>
      </c>
      <c r="H159" s="2">
        <f t="shared" si="1"/>
        <v>0.66999999998370185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8810.7100000000009</v>
      </c>
      <c r="D160" s="1">
        <f>'PR-RAS'!E164</f>
        <v>7836.77</v>
      </c>
      <c r="E160" s="1">
        <v>0</v>
      </c>
      <c r="F160" s="1">
        <v>0</v>
      </c>
      <c r="G160" s="2">
        <f t="shared" si="0"/>
        <v>3892.99575</v>
      </c>
      <c r="H160" s="2">
        <f t="shared" si="1"/>
        <v>0.51999999999861757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769.16</v>
      </c>
      <c r="D161" s="1">
        <f>'PR-RAS'!E165</f>
        <v>390.14</v>
      </c>
      <c r="E161" s="1">
        <v>0</v>
      </c>
      <c r="F161" s="1">
        <v>0</v>
      </c>
      <c r="G161" s="2">
        <f t="shared" si="0"/>
        <v>247.91040000000001</v>
      </c>
      <c r="H161" s="2">
        <f t="shared" si="1"/>
        <v>0.29999999999995453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8041.55</v>
      </c>
      <c r="D162" s="1">
        <f>'PR-RAS'!E166</f>
        <v>7446.63</v>
      </c>
      <c r="E162" s="1">
        <v>0</v>
      </c>
      <c r="F162" s="1">
        <v>0</v>
      </c>
      <c r="G162" s="2">
        <f t="shared" si="0"/>
        <v>3692.5044100000005</v>
      </c>
      <c r="H162" s="2">
        <f t="shared" si="1"/>
        <v>0.81999999999970896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27778.15</v>
      </c>
      <c r="D165" s="1">
        <f>'PR-RAS'!E169</f>
        <v>30724.719999999998</v>
      </c>
      <c r="E165" s="1">
        <v>0</v>
      </c>
      <c r="F165" s="1">
        <v>0</v>
      </c>
      <c r="G165" s="2">
        <f t="shared" si="0"/>
        <v>14633.32476</v>
      </c>
      <c r="H165" s="2">
        <f t="shared" si="1"/>
        <v>0.43000000000392902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2749.68</v>
      </c>
      <c r="D166" s="1">
        <f>'PR-RAS'!E170</f>
        <v>8915.64</v>
      </c>
      <c r="E166" s="1">
        <v>0</v>
      </c>
      <c r="F166" s="1">
        <v>0</v>
      </c>
      <c r="G166" s="2">
        <f t="shared" si="0"/>
        <v>3395.8584000000001</v>
      </c>
      <c r="H166" s="2">
        <f t="shared" si="1"/>
        <v>0.68000000000074579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1758.03</v>
      </c>
      <c r="D167" s="1">
        <f>'PR-RAS'!E171</f>
        <v>1627.96</v>
      </c>
      <c r="E167" s="1">
        <v>0</v>
      </c>
      <c r="F167" s="1">
        <v>0</v>
      </c>
      <c r="G167" s="2">
        <f t="shared" si="0"/>
        <v>832.31569999999999</v>
      </c>
      <c r="H167" s="2">
        <f t="shared" si="1"/>
        <v>6.9999999999936335E-2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21918.720000000001</v>
      </c>
      <c r="D168" s="1">
        <f>'PR-RAS'!E172</f>
        <v>16565.599999999999</v>
      </c>
      <c r="E168" s="1">
        <v>0</v>
      </c>
      <c r="F168" s="1">
        <v>0</v>
      </c>
      <c r="G168" s="2">
        <f t="shared" si="0"/>
        <v>9193.3366399999995</v>
      </c>
      <c r="H168" s="2">
        <f t="shared" si="1"/>
        <v>0.68000000000029104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1245.5899999999999</v>
      </c>
      <c r="D170" s="1">
        <f>'PR-RAS'!E174</f>
        <v>3483</v>
      </c>
      <c r="E170" s="1">
        <v>0</v>
      </c>
      <c r="F170" s="1">
        <v>0</v>
      </c>
      <c r="G170" s="2">
        <f t="shared" si="0"/>
        <v>1387.7587100000001</v>
      </c>
      <c r="H170" s="2">
        <f t="shared" si="1"/>
        <v>0.41000000000008185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106.13</v>
      </c>
      <c r="D172" s="1">
        <f>'PR-RAS'!E176</f>
        <v>132.52000000000001</v>
      </c>
      <c r="E172" s="1">
        <v>0</v>
      </c>
      <c r="F172" s="1">
        <v>0</v>
      </c>
      <c r="G172" s="2">
        <f t="shared" si="0"/>
        <v>63.470070000000007</v>
      </c>
      <c r="H172" s="2">
        <f t="shared" si="1"/>
        <v>0.60999999999998522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62368.679999999993</v>
      </c>
      <c r="D173" s="1">
        <f>'PR-RAS'!E177</f>
        <v>58351.070000000007</v>
      </c>
      <c r="E173" s="1">
        <v>0</v>
      </c>
      <c r="F173" s="1">
        <v>0</v>
      </c>
      <c r="G173" s="2">
        <f t="shared" si="0"/>
        <v>30800.181039999999</v>
      </c>
      <c r="H173" s="2">
        <f t="shared" si="1"/>
        <v>0.39000000001396984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3564.01</v>
      </c>
      <c r="D174" s="1">
        <f>'PR-RAS'!E178</f>
        <v>3487.85</v>
      </c>
      <c r="E174" s="1">
        <v>0</v>
      </c>
      <c r="F174" s="1">
        <v>0</v>
      </c>
      <c r="G174" s="2">
        <f t="shared" si="0"/>
        <v>1823.3698299999996</v>
      </c>
      <c r="H174" s="2">
        <f t="shared" si="1"/>
        <v>0.16000000000030923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27868.18</v>
      </c>
      <c r="D175" s="1">
        <f>'PR-RAS'!E179</f>
        <v>19834.77</v>
      </c>
      <c r="E175" s="1">
        <v>0</v>
      </c>
      <c r="F175" s="1">
        <v>0</v>
      </c>
      <c r="G175" s="2">
        <f t="shared" si="0"/>
        <v>11751.563279999998</v>
      </c>
      <c r="H175" s="2">
        <f t="shared" si="1"/>
        <v>0.40999999999985448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1168.51</v>
      </c>
      <c r="D176" s="1">
        <f>'PR-RAS'!E180</f>
        <v>3186.35</v>
      </c>
      <c r="E176" s="1">
        <v>0</v>
      </c>
      <c r="F176" s="1">
        <v>0</v>
      </c>
      <c r="G176" s="2">
        <f t="shared" si="0"/>
        <v>1319.7117499999999</v>
      </c>
      <c r="H176" s="2">
        <f t="shared" si="1"/>
        <v>0.83999999999991815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4493.51</v>
      </c>
      <c r="D177" s="1">
        <f>'PR-RAS'!E181</f>
        <v>4379.16</v>
      </c>
      <c r="E177" s="1">
        <v>0</v>
      </c>
      <c r="F177" s="1">
        <v>0</v>
      </c>
      <c r="G177" s="2">
        <f t="shared" si="0"/>
        <v>2332.3220799999999</v>
      </c>
      <c r="H177" s="2">
        <f t="shared" si="1"/>
        <v>0.6499999999996362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4483.05</v>
      </c>
      <c r="D178" s="1">
        <f>'PR-RAS'!E182</f>
        <v>4635.2299999999996</v>
      </c>
      <c r="E178" s="1">
        <v>0</v>
      </c>
      <c r="F178" s="1">
        <v>0</v>
      </c>
      <c r="G178" s="2">
        <f t="shared" si="0"/>
        <v>2434.3712699999996</v>
      </c>
      <c r="H178" s="2">
        <f t="shared" si="1"/>
        <v>0.27999999999974534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89.86</v>
      </c>
      <c r="D179" s="1">
        <f>'PR-RAS'!E183</f>
        <v>21.9</v>
      </c>
      <c r="E179" s="1">
        <v>0</v>
      </c>
      <c r="F179" s="1">
        <v>0</v>
      </c>
      <c r="G179" s="2">
        <f t="shared" si="0"/>
        <v>23.79148</v>
      </c>
      <c r="H179" s="2">
        <f t="shared" si="1"/>
        <v>0.24000000000000199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11776.3</v>
      </c>
      <c r="D180" s="1">
        <f>'PR-RAS'!E184</f>
        <v>14248</v>
      </c>
      <c r="E180" s="1">
        <v>0</v>
      </c>
      <c r="F180" s="1">
        <v>0</v>
      </c>
      <c r="G180" s="2">
        <f t="shared" si="0"/>
        <v>7208.7417000000005</v>
      </c>
      <c r="H180" s="2">
        <f t="shared" si="1"/>
        <v>0.2999999999992724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6439.49</v>
      </c>
      <c r="D181" s="1">
        <f>'PR-RAS'!E185</f>
        <v>5870.47</v>
      </c>
      <c r="E181" s="1">
        <v>0</v>
      </c>
      <c r="F181" s="1">
        <v>0</v>
      </c>
      <c r="G181" s="2">
        <f t="shared" si="0"/>
        <v>3272.4773999999998</v>
      </c>
      <c r="H181" s="2">
        <f t="shared" si="1"/>
        <v>0.96000000000003638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2485.77</v>
      </c>
      <c r="D182" s="1">
        <f>'PR-RAS'!E186</f>
        <v>2687.34</v>
      </c>
      <c r="E182" s="1">
        <v>0</v>
      </c>
      <c r="F182" s="1">
        <v>0</v>
      </c>
      <c r="G182" s="2">
        <f t="shared" si="0"/>
        <v>1422.74145</v>
      </c>
      <c r="H182" s="2">
        <f t="shared" si="1"/>
        <v>0.57000000000016371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9820.65</v>
      </c>
      <c r="D184" s="1">
        <f>'PR-RAS'!E188</f>
        <v>11729.92</v>
      </c>
      <c r="E184" s="1">
        <v>0</v>
      </c>
      <c r="F184" s="1">
        <v>0</v>
      </c>
      <c r="G184" s="2">
        <f t="shared" si="0"/>
        <v>6090.3296699999992</v>
      </c>
      <c r="H184" s="2">
        <f t="shared" si="1"/>
        <v>0.43000000000029104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48.15</v>
      </c>
      <c r="D185" s="1">
        <f>'PR-RAS'!E189</f>
        <v>53.72</v>
      </c>
      <c r="E185" s="1">
        <v>0</v>
      </c>
      <c r="F185" s="1">
        <v>0</v>
      </c>
      <c r="G185" s="2">
        <f t="shared" si="0"/>
        <v>28.62856</v>
      </c>
      <c r="H185" s="2">
        <f t="shared" si="1"/>
        <v>0.42999999999999972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835.23</v>
      </c>
      <c r="D186" s="1">
        <f>'PR-RAS'!E190</f>
        <v>956.81</v>
      </c>
      <c r="E186" s="1">
        <v>0</v>
      </c>
      <c r="F186" s="1">
        <v>0</v>
      </c>
      <c r="G186" s="2">
        <f t="shared" si="0"/>
        <v>508.53724999999997</v>
      </c>
      <c r="H186" s="2">
        <f t="shared" si="1"/>
        <v>0.42000000000007276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1511.78</v>
      </c>
      <c r="D187" s="1">
        <f>'PR-RAS'!E191</f>
        <v>5160.2700000000004</v>
      </c>
      <c r="E187" s="1">
        <v>0</v>
      </c>
      <c r="F187" s="1">
        <v>0</v>
      </c>
      <c r="G187" s="2">
        <f t="shared" si="0"/>
        <v>2200.8115200000002</v>
      </c>
      <c r="H187" s="2">
        <f t="shared" si="1"/>
        <v>0.49000000000046384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1825.44</v>
      </c>
      <c r="D188" s="1">
        <f>'PR-RAS'!E192</f>
        <v>1435.44</v>
      </c>
      <c r="E188" s="1">
        <v>0</v>
      </c>
      <c r="F188" s="1">
        <v>0</v>
      </c>
      <c r="G188" s="2">
        <f t="shared" si="0"/>
        <v>878.21183999999994</v>
      </c>
      <c r="H188" s="2">
        <f t="shared" si="1"/>
        <v>0.88000000000010914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354.55</v>
      </c>
      <c r="D189" s="1">
        <f>'PR-RAS'!E193</f>
        <v>272.64</v>
      </c>
      <c r="E189" s="1">
        <v>0</v>
      </c>
      <c r="F189" s="1">
        <v>0</v>
      </c>
      <c r="G189" s="2">
        <f t="shared" si="0"/>
        <v>169.16803999999999</v>
      </c>
      <c r="H189" s="2">
        <f t="shared" si="1"/>
        <v>0.81000000000000227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268.77</v>
      </c>
      <c r="D190" s="1">
        <f>'PR-RAS'!E194</f>
        <v>0</v>
      </c>
      <c r="E190" s="1">
        <v>0</v>
      </c>
      <c r="F190" s="1">
        <v>0</v>
      </c>
      <c r="G190" s="2">
        <f t="shared" si="0"/>
        <v>50.797529999999995</v>
      </c>
      <c r="H190" s="2">
        <f t="shared" si="1"/>
        <v>0.23000000000001819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4976.7299999999996</v>
      </c>
      <c r="D191" s="1">
        <f>'PR-RAS'!E195</f>
        <v>3851.04</v>
      </c>
      <c r="E191" s="1">
        <v>0</v>
      </c>
      <c r="F191" s="1">
        <v>0</v>
      </c>
      <c r="G191" s="2">
        <f t="shared" si="0"/>
        <v>2408.9739</v>
      </c>
      <c r="H191" s="2">
        <f t="shared" si="1"/>
        <v>0.31000000000040018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6303.5800000000008</v>
      </c>
      <c r="D192" s="1">
        <f>'PR-RAS'!E196</f>
        <v>5422.67</v>
      </c>
      <c r="E192" s="1">
        <v>0</v>
      </c>
      <c r="F192" s="1">
        <v>0</v>
      </c>
      <c r="G192" s="2">
        <f t="shared" si="0"/>
        <v>3275.4437200000002</v>
      </c>
      <c r="H192" s="2">
        <f t="shared" si="1"/>
        <v>0.74999999999909051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4236.2000000000007</v>
      </c>
      <c r="D198" s="1">
        <f>'PR-RAS'!E202</f>
        <v>2924.55</v>
      </c>
      <c r="E198" s="1">
        <v>0</v>
      </c>
      <c r="F198" s="1">
        <v>0</v>
      </c>
      <c r="G198" s="2">
        <f t="shared" si="0"/>
        <v>1986.8041000000003</v>
      </c>
      <c r="H198" s="2">
        <f t="shared" si="1"/>
        <v>0.6500000000005457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1.56</v>
      </c>
      <c r="D200" s="1">
        <f>'PR-RAS'!E204</f>
        <v>187.11</v>
      </c>
      <c r="E200" s="1">
        <v>0</v>
      </c>
      <c r="F200" s="1">
        <v>0</v>
      </c>
      <c r="G200" s="2">
        <f t="shared" si="0"/>
        <v>74.780220000000014</v>
      </c>
      <c r="H200" s="2">
        <f t="shared" si="1"/>
        <v>0.55000000000001359</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4234.6400000000003</v>
      </c>
      <c r="D201" s="1">
        <f>'PR-RAS'!E205</f>
        <v>2737.44</v>
      </c>
      <c r="E201" s="1">
        <v>0</v>
      </c>
      <c r="F201" s="1">
        <v>0</v>
      </c>
      <c r="G201" s="2">
        <f t="shared" si="0"/>
        <v>1941.9040000000002</v>
      </c>
      <c r="H201" s="2">
        <f t="shared" si="1"/>
        <v>0.79999999999972715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2067.38</v>
      </c>
      <c r="D206" s="1">
        <f>'PR-RAS'!E210</f>
        <v>2498.12</v>
      </c>
      <c r="E206" s="1">
        <v>0</v>
      </c>
      <c r="F206" s="1">
        <v>0</v>
      </c>
      <c r="G206" s="2">
        <f t="shared" si="0"/>
        <v>1448.0420999999999</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1694.52</v>
      </c>
      <c r="D207" s="1">
        <f>'PR-RAS'!E211</f>
        <v>2070.86</v>
      </c>
      <c r="E207" s="1">
        <v>0</v>
      </c>
      <c r="F207" s="1">
        <v>0</v>
      </c>
      <c r="G207" s="2">
        <f t="shared" si="0"/>
        <v>1202.2654399999999</v>
      </c>
      <c r="H207" s="2">
        <f t="shared" si="1"/>
        <v>0.61999999999989086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9.16</v>
      </c>
      <c r="D208" s="1">
        <f>'PR-RAS'!E212</f>
        <v>0</v>
      </c>
      <c r="E208" s="1">
        <v>0</v>
      </c>
      <c r="F208" s="1">
        <v>0</v>
      </c>
      <c r="G208" s="2">
        <f t="shared" si="0"/>
        <v>1.89612</v>
      </c>
      <c r="H208" s="2">
        <f t="shared" si="1"/>
        <v>0.16000000000000014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7.23</v>
      </c>
      <c r="D209" s="1">
        <f>'PR-RAS'!E213</f>
        <v>160.22</v>
      </c>
      <c r="E209" s="1">
        <v>0</v>
      </c>
      <c r="F209" s="1">
        <v>0</v>
      </c>
      <c r="G209" s="2">
        <f t="shared" si="0"/>
        <v>68.155360000000002</v>
      </c>
      <c r="H209" s="2">
        <f t="shared" si="1"/>
        <v>0.44999999999999929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356.47</v>
      </c>
      <c r="D210" s="1">
        <f>'PR-RAS'!E214</f>
        <v>267.04000000000002</v>
      </c>
      <c r="E210" s="1">
        <v>0</v>
      </c>
      <c r="F210" s="1">
        <v>0</v>
      </c>
      <c r="G210" s="2">
        <f t="shared" si="0"/>
        <v>186.12495000000001</v>
      </c>
      <c r="H210" s="2">
        <f t="shared" si="1"/>
        <v>0.51000000000004775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1309.03</v>
      </c>
      <c r="D220" s="1">
        <f>'PR-RAS'!E224</f>
        <v>712.5</v>
      </c>
      <c r="E220" s="1">
        <v>0</v>
      </c>
      <c r="F220" s="1">
        <v>0</v>
      </c>
      <c r="G220" s="2">
        <f t="shared" si="0"/>
        <v>598.75256999999999</v>
      </c>
      <c r="H220" s="2">
        <f t="shared" si="1"/>
        <v>0.52999999999997272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1309.03</v>
      </c>
      <c r="D227" s="1">
        <f>'PR-RAS'!E231</f>
        <v>712.5</v>
      </c>
      <c r="E227" s="1">
        <v>0</v>
      </c>
      <c r="F227" s="1">
        <v>0</v>
      </c>
      <c r="G227" s="2">
        <f t="shared" si="0"/>
        <v>617.89077999999995</v>
      </c>
      <c r="H227" s="2">
        <f t="shared" si="1"/>
        <v>0.52999999999997272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1309.03</v>
      </c>
      <c r="D228" s="1">
        <f>'PR-RAS'!E232</f>
        <v>712.5</v>
      </c>
      <c r="E228" s="1">
        <v>0</v>
      </c>
      <c r="F228" s="1">
        <v>0</v>
      </c>
      <c r="G228" s="2">
        <f t="shared" si="0"/>
        <v>620.62480999999991</v>
      </c>
      <c r="H228" s="2">
        <f t="shared" si="1"/>
        <v>0.52999999999997272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15216.36</v>
      </c>
      <c r="D248" s="1">
        <f>'PR-RAS'!E252</f>
        <v>18255.349999999999</v>
      </c>
      <c r="E248" s="1">
        <v>0</v>
      </c>
      <c r="F248" s="1">
        <v>0</v>
      </c>
      <c r="G248" s="2">
        <f t="shared" si="0"/>
        <v>12776.58382</v>
      </c>
      <c r="H248" s="2">
        <f t="shared" si="1"/>
        <v>0.70999999999912689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15216.36</v>
      </c>
      <c r="D255" s="1">
        <f>'PR-RAS'!E259</f>
        <v>18255.349999999999</v>
      </c>
      <c r="E255" s="1">
        <v>0</v>
      </c>
      <c r="F255" s="1">
        <v>0</v>
      </c>
      <c r="G255" s="2">
        <f t="shared" si="0"/>
        <v>13138.67324</v>
      </c>
      <c r="H255" s="2">
        <f t="shared" si="1"/>
        <v>0.70999999999912689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12062.5</v>
      </c>
      <c r="D256" s="1">
        <f>'PR-RAS'!E260</f>
        <v>12980.81</v>
      </c>
      <c r="E256" s="1">
        <v>0</v>
      </c>
      <c r="F256" s="1">
        <v>0</v>
      </c>
      <c r="G256" s="2">
        <f t="shared" si="0"/>
        <v>9696.150599999999</v>
      </c>
      <c r="H256" s="2">
        <f t="shared" si="1"/>
        <v>0.69000000000050932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3153.86</v>
      </c>
      <c r="D257" s="1">
        <f>'PR-RAS'!E261</f>
        <v>5274.54</v>
      </c>
      <c r="E257" s="1">
        <v>0</v>
      </c>
      <c r="F257" s="1">
        <v>0</v>
      </c>
      <c r="G257" s="2">
        <f t="shared" si="0"/>
        <v>3507.9526400000004</v>
      </c>
      <c r="H257" s="2">
        <f t="shared" si="1"/>
        <v>0.59999999999990905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11584.53</v>
      </c>
      <c r="D259" s="1">
        <f>'PR-RAS'!E263</f>
        <v>13375.83</v>
      </c>
      <c r="E259" s="1">
        <v>0</v>
      </c>
      <c r="F259" s="1">
        <v>0</v>
      </c>
      <c r="G259" s="2">
        <f t="shared" si="0"/>
        <v>9890.7370200000005</v>
      </c>
      <c r="H259" s="2">
        <f t="shared" si="1"/>
        <v>0.63999999999941792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11584.53</v>
      </c>
      <c r="D260" s="1">
        <f>'PR-RAS'!E264</f>
        <v>11000.96</v>
      </c>
      <c r="E260" s="1">
        <v>0</v>
      </c>
      <c r="F260" s="1">
        <v>0</v>
      </c>
      <c r="G260" s="2">
        <f t="shared" si="0"/>
        <v>8698.8905500000001</v>
      </c>
      <c r="H260" s="2">
        <f t="shared" si="1"/>
        <v>0.51000000000021828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10784.53</v>
      </c>
      <c r="D261" s="1">
        <f>'PR-RAS'!E265</f>
        <v>11000.96</v>
      </c>
      <c r="E261" s="1">
        <v>0</v>
      </c>
      <c r="F261" s="1">
        <v>0</v>
      </c>
      <c r="G261" s="2">
        <f t="shared" si="0"/>
        <v>8524.476999999999</v>
      </c>
      <c r="H261" s="2">
        <f t="shared" si="1"/>
        <v>0.51000000000021828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800</v>
      </c>
      <c r="D262" s="1">
        <f>'PR-RAS'!E266</f>
        <v>0</v>
      </c>
      <c r="E262" s="1">
        <v>0</v>
      </c>
      <c r="F262" s="1">
        <v>0</v>
      </c>
      <c r="G262" s="2">
        <f t="shared" si="0"/>
        <v>208.8</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1050</v>
      </c>
      <c r="E264" s="1">
        <v>0</v>
      </c>
      <c r="F264" s="1">
        <v>0</v>
      </c>
      <c r="G264" s="2">
        <f t="shared" si="0"/>
        <v>552.30000000000007</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1050</v>
      </c>
      <c r="E265" s="1">
        <v>0</v>
      </c>
      <c r="F265" s="1">
        <v>0</v>
      </c>
      <c r="G265" s="2">
        <f t="shared" ref="G265:G521" si="8">(B265/1000)*(C265*1+D265*2)</f>
        <v>554.4</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1178.1099999999999</v>
      </c>
      <c r="E269" s="1">
        <v>0</v>
      </c>
      <c r="F269" s="1">
        <v>0</v>
      </c>
      <c r="G269" s="2">
        <f t="shared" si="8"/>
        <v>631.46695999999997</v>
      </c>
      <c r="H269" s="2">
        <f t="shared" si="9"/>
        <v>0.10999999999989996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1178.1099999999999</v>
      </c>
      <c r="E274" s="1">
        <v>0</v>
      </c>
      <c r="F274" s="1">
        <v>0</v>
      </c>
      <c r="G274" s="2">
        <f t="shared" si="8"/>
        <v>643.24806000000001</v>
      </c>
      <c r="H274" s="2">
        <f t="shared" si="9"/>
        <v>0.10999999999989996</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146.76</v>
      </c>
      <c r="E275" s="1">
        <v>0</v>
      </c>
      <c r="F275" s="1">
        <v>0</v>
      </c>
      <c r="G275" s="2">
        <f t="shared" si="8"/>
        <v>80.424480000000003</v>
      </c>
      <c r="H275" s="2">
        <f t="shared" si="9"/>
        <v>0.24000000000000909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146.76</v>
      </c>
      <c r="E276" s="1">
        <v>0</v>
      </c>
      <c r="F276" s="1">
        <v>0</v>
      </c>
      <c r="G276" s="2">
        <f t="shared" si="8"/>
        <v>80.718000000000004</v>
      </c>
      <c r="H276" s="2">
        <f t="shared" si="9"/>
        <v>0.24000000000000909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241525.22999999995</v>
      </c>
      <c r="D285" s="1">
        <f>'PR-RAS'!E289</f>
        <v>276240.68</v>
      </c>
      <c r="E285" s="1">
        <v>0</v>
      </c>
      <c r="F285" s="1">
        <v>0</v>
      </c>
      <c r="G285" s="2">
        <f t="shared" si="8"/>
        <v>225497.87155999997</v>
      </c>
      <c r="H285" s="2">
        <f t="shared" si="9"/>
        <v>0.54999999995925464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249622.30999999997</v>
      </c>
      <c r="D286" s="1">
        <f>'PR-RAS'!E290</f>
        <v>294024.09000000014</v>
      </c>
      <c r="E286" s="1">
        <v>0</v>
      </c>
      <c r="F286" s="1">
        <v>0</v>
      </c>
      <c r="G286" s="2">
        <f t="shared" si="8"/>
        <v>238736.08965000004</v>
      </c>
      <c r="H286" s="2">
        <f t="shared" si="9"/>
        <v>0.40000000011059456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63050.27</v>
      </c>
      <c r="D288" s="1">
        <f>'PR-RAS'!E292</f>
        <v>153679.26</v>
      </c>
      <c r="E288" s="1">
        <v>0</v>
      </c>
      <c r="F288" s="1">
        <v>0</v>
      </c>
      <c r="G288" s="2">
        <f t="shared" si="8"/>
        <v>106307.32273</v>
      </c>
      <c r="H288" s="2">
        <f t="shared" si="9"/>
        <v>0.5300000000061118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12396.82</v>
      </c>
      <c r="D290" s="1">
        <f>'PR-RAS'!E294</f>
        <v>18066.82</v>
      </c>
      <c r="E290" s="1">
        <v>0</v>
      </c>
      <c r="F290" s="1">
        <v>0</v>
      </c>
      <c r="G290" s="2">
        <f t="shared" si="8"/>
        <v>14025.30294</v>
      </c>
      <c r="H290" s="2">
        <f t="shared" si="9"/>
        <v>0.36000000000058208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58145</v>
      </c>
      <c r="D293" s="1">
        <f>'PR-RAS'!E298</f>
        <v>32317.18</v>
      </c>
      <c r="E293" s="1">
        <v>0</v>
      </c>
      <c r="F293" s="1">
        <v>0</v>
      </c>
      <c r="G293" s="2">
        <f t="shared" si="8"/>
        <v>35851.573120000001</v>
      </c>
      <c r="H293" s="2">
        <f t="shared" si="9"/>
        <v>0.18000000000029104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58145</v>
      </c>
      <c r="D294" s="1">
        <f>'PR-RAS'!E299</f>
        <v>32317.18</v>
      </c>
      <c r="E294" s="1">
        <v>0</v>
      </c>
      <c r="F294" s="1">
        <v>0</v>
      </c>
      <c r="G294" s="2">
        <f t="shared" si="8"/>
        <v>35974.352480000001</v>
      </c>
      <c r="H294" s="2">
        <f t="shared" si="9"/>
        <v>0.18000000000029104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58145</v>
      </c>
      <c r="D295" s="1">
        <f>'PR-RAS'!E300</f>
        <v>32317.18</v>
      </c>
      <c r="E295" s="1">
        <v>0</v>
      </c>
      <c r="F295" s="1">
        <v>0</v>
      </c>
      <c r="G295" s="2">
        <f t="shared" si="8"/>
        <v>36097.131839999995</v>
      </c>
      <c r="H295" s="2">
        <f t="shared" si="9"/>
        <v>0.18000000000029104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58145</v>
      </c>
      <c r="D296" s="1">
        <f>'PR-RAS'!E301</f>
        <v>32317.18</v>
      </c>
      <c r="E296" s="1">
        <v>0</v>
      </c>
      <c r="F296" s="1">
        <v>0</v>
      </c>
      <c r="G296" s="2">
        <f t="shared" si="8"/>
        <v>36219.911199999995</v>
      </c>
      <c r="H296" s="2">
        <f t="shared" si="9"/>
        <v>0.18000000000029104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202778.83</v>
      </c>
      <c r="D345" s="1">
        <f>'PR-RAS'!E350</f>
        <v>416381.94</v>
      </c>
      <c r="E345" s="1">
        <v>0</v>
      </c>
      <c r="F345" s="1">
        <v>0</v>
      </c>
      <c r="G345" s="2">
        <f t="shared" si="8"/>
        <v>356226.69223999995</v>
      </c>
      <c r="H345" s="2">
        <f t="shared" si="9"/>
        <v>0.23000000001047738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6930.34</v>
      </c>
      <c r="D346" s="1">
        <f>'PR-RAS'!E351</f>
        <v>0</v>
      </c>
      <c r="E346" s="1">
        <v>0</v>
      </c>
      <c r="F346" s="1">
        <v>0</v>
      </c>
      <c r="G346" s="2">
        <f t="shared" si="8"/>
        <v>2390.9672999999998</v>
      </c>
      <c r="H346" s="2">
        <f t="shared" si="9"/>
        <v>0.34000000000014552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6930.34</v>
      </c>
      <c r="D347" s="1">
        <f>'PR-RAS'!E352</f>
        <v>0</v>
      </c>
      <c r="E347" s="1">
        <v>0</v>
      </c>
      <c r="F347" s="1">
        <v>0</v>
      </c>
      <c r="G347" s="2">
        <f t="shared" si="8"/>
        <v>2397.8976399999997</v>
      </c>
      <c r="H347" s="2">
        <f t="shared" si="9"/>
        <v>0.34000000000014552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6930.34</v>
      </c>
      <c r="D348" s="1">
        <f>'PR-RAS'!E353</f>
        <v>0</v>
      </c>
      <c r="E348" s="1">
        <v>0</v>
      </c>
      <c r="F348" s="1">
        <v>0</v>
      </c>
      <c r="G348" s="2">
        <f t="shared" si="8"/>
        <v>2404.82798</v>
      </c>
      <c r="H348" s="2">
        <f t="shared" si="9"/>
        <v>0.34000000000014552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195848.49</v>
      </c>
      <c r="D358" s="1">
        <f>'PR-RAS'!E363</f>
        <v>401892.19</v>
      </c>
      <c r="E358" s="1">
        <v>0</v>
      </c>
      <c r="F358" s="1">
        <v>0</v>
      </c>
      <c r="G358" s="2">
        <f t="shared" si="8"/>
        <v>356868.93458999996</v>
      </c>
      <c r="H358" s="2">
        <f t="shared" si="9"/>
        <v>0.67999999999301508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178358.75</v>
      </c>
      <c r="D359" s="1">
        <f>'PR-RAS'!E364</f>
        <v>282556.2</v>
      </c>
      <c r="E359" s="1">
        <v>0</v>
      </c>
      <c r="F359" s="1">
        <v>0</v>
      </c>
      <c r="G359" s="2">
        <f t="shared" si="8"/>
        <v>266162.67170000001</v>
      </c>
      <c r="H359" s="2">
        <f t="shared" si="9"/>
        <v>0.45000000001164153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3639.47</v>
      </c>
      <c r="D361" s="1">
        <f>'PR-RAS'!E366</f>
        <v>1239.95</v>
      </c>
      <c r="E361" s="1">
        <v>0</v>
      </c>
      <c r="F361" s="1">
        <v>0</v>
      </c>
      <c r="G361" s="2">
        <f t="shared" si="8"/>
        <v>2202.9731999999999</v>
      </c>
      <c r="H361" s="2">
        <f t="shared" si="9"/>
        <v>0.51999999999975444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174719.28</v>
      </c>
      <c r="D362" s="1">
        <f>'PR-RAS'!E367</f>
        <v>92816.25</v>
      </c>
      <c r="E362" s="1">
        <v>0</v>
      </c>
      <c r="F362" s="1">
        <v>0</v>
      </c>
      <c r="G362" s="2">
        <f t="shared" si="8"/>
        <v>130086.99258000001</v>
      </c>
      <c r="H362" s="2">
        <f t="shared" si="9"/>
        <v>0.52999999999883585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188500</v>
      </c>
      <c r="E363" s="1">
        <v>0</v>
      </c>
      <c r="F363" s="1">
        <v>0</v>
      </c>
      <c r="G363" s="2">
        <f t="shared" si="8"/>
        <v>136474</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3989.7400000000002</v>
      </c>
      <c r="D364" s="1">
        <f>'PR-RAS'!E369</f>
        <v>45337.24</v>
      </c>
      <c r="E364" s="1">
        <v>0</v>
      </c>
      <c r="F364" s="1">
        <v>0</v>
      </c>
      <c r="G364" s="2">
        <f t="shared" si="8"/>
        <v>34363.111859999997</v>
      </c>
      <c r="H364" s="2">
        <f t="shared" si="9"/>
        <v>0.49999999999772626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1110.24</v>
      </c>
      <c r="D365" s="1">
        <f>'PR-RAS'!E370</f>
        <v>3115</v>
      </c>
      <c r="E365" s="1">
        <v>0</v>
      </c>
      <c r="F365" s="1">
        <v>0</v>
      </c>
      <c r="G365" s="2">
        <f t="shared" si="8"/>
        <v>2671.8473599999998</v>
      </c>
      <c r="H365" s="2">
        <f t="shared" si="9"/>
        <v>0.24000000000000909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2123.1799999999998</v>
      </c>
      <c r="D366" s="1">
        <f>'PR-RAS'!E371</f>
        <v>0</v>
      </c>
      <c r="E366" s="1">
        <v>0</v>
      </c>
      <c r="F366" s="1">
        <v>0</v>
      </c>
      <c r="G366" s="2">
        <f t="shared" si="8"/>
        <v>774.96069999999997</v>
      </c>
      <c r="H366" s="2">
        <f t="shared" si="9"/>
        <v>0.17999999999983629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756.32</v>
      </c>
      <c r="D369" s="1">
        <f>'PR-RAS'!E374</f>
        <v>0</v>
      </c>
      <c r="E369" s="1">
        <v>0</v>
      </c>
      <c r="F369" s="1">
        <v>0</v>
      </c>
      <c r="G369" s="2">
        <f t="shared" si="8"/>
        <v>278.32576</v>
      </c>
      <c r="H369" s="2">
        <f t="shared" si="9"/>
        <v>0.32000000000005002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42222.239999999998</v>
      </c>
      <c r="E371" s="1">
        <v>0</v>
      </c>
      <c r="F371" s="1">
        <v>0</v>
      </c>
      <c r="G371" s="2">
        <f t="shared" si="8"/>
        <v>31244.457599999998</v>
      </c>
      <c r="H371" s="2">
        <f t="shared" si="9"/>
        <v>0.23999999999796273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13500</v>
      </c>
      <c r="D386" s="1">
        <f>'PR-RAS'!E391</f>
        <v>73998.75</v>
      </c>
      <c r="E386" s="1">
        <v>0</v>
      </c>
      <c r="F386" s="1">
        <v>0</v>
      </c>
      <c r="G386" s="2">
        <f t="shared" si="8"/>
        <v>62176.537499999999</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32346.25</v>
      </c>
      <c r="E388" s="1">
        <v>0</v>
      </c>
      <c r="F388" s="1">
        <v>0</v>
      </c>
      <c r="G388" s="2">
        <f t="shared" si="8"/>
        <v>25035.997500000001</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13500</v>
      </c>
      <c r="D390" s="1">
        <f>'PR-RAS'!E395</f>
        <v>41652.5</v>
      </c>
      <c r="E390" s="1">
        <v>0</v>
      </c>
      <c r="F390" s="1">
        <v>0</v>
      </c>
      <c r="G390" s="2">
        <f t="shared" si="8"/>
        <v>37657.145000000004</v>
      </c>
      <c r="H390" s="2">
        <f t="shared" si="9"/>
        <v>0.5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14489.75</v>
      </c>
      <c r="E397" s="1">
        <v>0</v>
      </c>
      <c r="F397" s="1">
        <v>0</v>
      </c>
      <c r="G397" s="2">
        <f t="shared" si="8"/>
        <v>11475.882000000001</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1730</v>
      </c>
      <c r="E398" s="1">
        <v>0</v>
      </c>
      <c r="F398" s="1">
        <v>0</v>
      </c>
      <c r="G398" s="2">
        <f t="shared" si="8"/>
        <v>1373.6200000000001</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12759.75</v>
      </c>
      <c r="E401" s="1">
        <v>0</v>
      </c>
      <c r="F401" s="1">
        <v>0</v>
      </c>
      <c r="G401" s="2">
        <f t="shared" si="8"/>
        <v>10207.800000000001</v>
      </c>
      <c r="H401" s="2">
        <f t="shared" si="9"/>
        <v>0.25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144633.82999999999</v>
      </c>
      <c r="D403" s="1">
        <f>'PR-RAS'!E408</f>
        <v>384064.76</v>
      </c>
      <c r="E403" s="1">
        <v>0</v>
      </c>
      <c r="F403" s="1">
        <v>0</v>
      </c>
      <c r="G403" s="2">
        <f t="shared" si="8"/>
        <v>366930.86670000001</v>
      </c>
      <c r="H403" s="2">
        <f t="shared" si="9"/>
        <v>0.41000000000349246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417704.19</v>
      </c>
      <c r="D405" s="1">
        <f>'PR-RAS'!E410</f>
        <v>403344.73</v>
      </c>
      <c r="E405" s="1">
        <v>0</v>
      </c>
      <c r="F405" s="1">
        <v>0</v>
      </c>
      <c r="G405" s="2">
        <f t="shared" si="8"/>
        <v>494655.03460000001</v>
      </c>
      <c r="H405" s="2">
        <f t="shared" si="9"/>
        <v>0.46000000002095476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379.85</v>
      </c>
      <c r="D406" s="1">
        <f>'PR-RAS'!E411</f>
        <v>0</v>
      </c>
      <c r="E406" s="1">
        <v>0</v>
      </c>
      <c r="F406" s="1">
        <v>0</v>
      </c>
      <c r="G406" s="2">
        <f t="shared" si="8"/>
        <v>153.83925000000002</v>
      </c>
      <c r="H406" s="2">
        <f t="shared" si="9"/>
        <v>0.14999999999997726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549292.53999999992</v>
      </c>
      <c r="D407" s="1">
        <f>'PR-RAS'!E412</f>
        <v>602581.95000000019</v>
      </c>
      <c r="E407" s="1">
        <v>0</v>
      </c>
      <c r="F407" s="1">
        <v>0</v>
      </c>
      <c r="G407" s="2">
        <f t="shared" si="8"/>
        <v>712309.31464000023</v>
      </c>
      <c r="H407" s="2">
        <f t="shared" si="9"/>
        <v>0.5099999998928979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444304.05999999994</v>
      </c>
      <c r="D408" s="1">
        <f>'PR-RAS'!E413</f>
        <v>692622.62</v>
      </c>
      <c r="E408" s="1">
        <v>0</v>
      </c>
      <c r="F408" s="1">
        <v>0</v>
      </c>
      <c r="G408" s="2">
        <f t="shared" si="8"/>
        <v>744626.56509999989</v>
      </c>
      <c r="H408" s="2">
        <f t="shared" si="9"/>
        <v>0.43999999994412065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104988.47999999998</v>
      </c>
      <c r="D409" s="1">
        <f>'PR-RAS'!E414</f>
        <v>0</v>
      </c>
      <c r="E409" s="1">
        <v>0</v>
      </c>
      <c r="F409" s="1">
        <v>0</v>
      </c>
      <c r="G409" s="2">
        <f t="shared" si="8"/>
        <v>42835.299839999992</v>
      </c>
      <c r="H409" s="2">
        <f t="shared" si="9"/>
        <v>0.47999999998137355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90040.669999999809</v>
      </c>
      <c r="E410" s="1">
        <v>0</v>
      </c>
      <c r="F410" s="1">
        <v>0</v>
      </c>
      <c r="G410" s="2">
        <f t="shared" si="8"/>
        <v>73653.268059999842</v>
      </c>
      <c r="H410" s="2">
        <f t="shared" si="9"/>
        <v>0.33000000019092113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354653.92</v>
      </c>
      <c r="D412" s="1">
        <f>'PR-RAS'!E417</f>
        <v>249665.46999999997</v>
      </c>
      <c r="E412" s="1">
        <v>0</v>
      </c>
      <c r="F412" s="1">
        <v>0</v>
      </c>
      <c r="G412" s="2">
        <f t="shared" si="8"/>
        <v>350987.77745999995</v>
      </c>
      <c r="H412" s="2">
        <f t="shared" si="9"/>
        <v>0.54999999998835847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12776.67</v>
      </c>
      <c r="D413" s="1">
        <f>'PR-RAS'!E418</f>
        <v>18066.82</v>
      </c>
      <c r="E413" s="1">
        <v>0</v>
      </c>
      <c r="F413" s="1">
        <v>0</v>
      </c>
      <c r="G413" s="2">
        <f t="shared" si="8"/>
        <v>20151.047719999999</v>
      </c>
      <c r="H413" s="2">
        <f t="shared" si="9"/>
        <v>0.51000000000021828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206991.02000000002</v>
      </c>
      <c r="D414" s="1">
        <f>'PR-RAS'!E420</f>
        <v>0</v>
      </c>
      <c r="E414" s="1">
        <v>0</v>
      </c>
      <c r="F414" s="1">
        <v>0</v>
      </c>
      <c r="G414" s="2">
        <f t="shared" si="8"/>
        <v>85487.291259999998</v>
      </c>
      <c r="H414" s="2">
        <f t="shared" si="9"/>
        <v>2.0000000018626451E-2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206991.02000000002</v>
      </c>
      <c r="D478" s="1">
        <f>'PR-RAS'!E484</f>
        <v>0</v>
      </c>
      <c r="E478" s="1">
        <v>0</v>
      </c>
      <c r="F478" s="1">
        <v>0</v>
      </c>
      <c r="G478" s="2">
        <f t="shared" si="8"/>
        <v>98734.716540000009</v>
      </c>
      <c r="H478" s="2">
        <f t="shared" si="9"/>
        <v>2.0000000018626451E-2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189914.73</v>
      </c>
      <c r="D484" s="1">
        <f>'PR-RAS'!E490</f>
        <v>0</v>
      </c>
      <c r="E484" s="1">
        <v>0</v>
      </c>
      <c r="F484" s="1">
        <v>0</v>
      </c>
      <c r="G484" s="2">
        <f t="shared" si="8"/>
        <v>91728.814590000009</v>
      </c>
      <c r="H484" s="2">
        <f t="shared" si="9"/>
        <v>0.26999999998952262</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189914.73</v>
      </c>
      <c r="D485" s="1">
        <f>'PR-RAS'!E491</f>
        <v>0</v>
      </c>
      <c r="E485" s="1">
        <v>0</v>
      </c>
      <c r="F485" s="1">
        <v>0</v>
      </c>
      <c r="G485" s="2">
        <f t="shared" si="8"/>
        <v>91918.729319999999</v>
      </c>
      <c r="H485" s="2">
        <f t="shared" si="9"/>
        <v>0.26999999998952262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17076.29</v>
      </c>
      <c r="D501" s="1">
        <f>'PR-RAS'!E507</f>
        <v>0</v>
      </c>
      <c r="E501" s="1">
        <v>0</v>
      </c>
      <c r="F501" s="1">
        <v>0</v>
      </c>
      <c r="G501" s="2">
        <f t="shared" si="8"/>
        <v>8538.1450000000004</v>
      </c>
      <c r="H501" s="2">
        <f t="shared" si="9"/>
        <v>0.29000000000087311</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17076.29</v>
      </c>
      <c r="D502" s="1">
        <f>'PR-RAS'!E508</f>
        <v>0</v>
      </c>
      <c r="E502" s="1">
        <v>0</v>
      </c>
      <c r="F502" s="1">
        <v>0</v>
      </c>
      <c r="G502" s="2">
        <f t="shared" si="8"/>
        <v>8555.2212900000013</v>
      </c>
      <c r="H502" s="2">
        <f t="shared" si="9"/>
        <v>0.29000000000087311</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93010.71</v>
      </c>
      <c r="D522" s="1">
        <f>'PR-RAS'!E528</f>
        <v>47451.68</v>
      </c>
      <c r="E522" s="1">
        <v>0</v>
      </c>
      <c r="F522" s="1">
        <v>0</v>
      </c>
      <c r="G522" s="2">
        <f t="shared" ref="G522:G809" si="10">(B522/1000)*(C522*1+D522*2)</f>
        <v>97903.23047000001</v>
      </c>
      <c r="H522" s="2">
        <f t="shared" ref="H522:H809" si="11">ABS(C522-ROUND(C522,0))+ABS(D522-ROUND(D522,0))</f>
        <v>0.60999999999330612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93010.71</v>
      </c>
      <c r="D587" s="1">
        <f>'PR-RAS'!E593</f>
        <v>47451.68</v>
      </c>
      <c r="E587" s="1">
        <v>0</v>
      </c>
      <c r="F587" s="1">
        <v>0</v>
      </c>
      <c r="G587" s="2">
        <f t="shared" si="10"/>
        <v>110117.64502</v>
      </c>
      <c r="H587" s="2">
        <f t="shared" si="11"/>
        <v>0.60999999999330612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13565.34</v>
      </c>
      <c r="E593" s="1">
        <v>0</v>
      </c>
      <c r="F593" s="1">
        <v>0</v>
      </c>
      <c r="G593" s="2">
        <f t="shared" si="10"/>
        <v>16061.36256</v>
      </c>
      <c r="H593" s="2">
        <f t="shared" si="11"/>
        <v>0.34000000000014552</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13565.34</v>
      </c>
      <c r="E594" s="1">
        <v>0</v>
      </c>
      <c r="F594" s="1">
        <v>0</v>
      </c>
      <c r="G594" s="2">
        <f t="shared" si="10"/>
        <v>16088.49324</v>
      </c>
      <c r="H594" s="2">
        <f t="shared" si="11"/>
        <v>0.34000000000014552</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78255.350000000006</v>
      </c>
      <c r="D599" s="1">
        <f>'PR-RAS'!E605</f>
        <v>16810.060000000001</v>
      </c>
      <c r="E599" s="1">
        <v>0</v>
      </c>
      <c r="F599" s="1">
        <v>0</v>
      </c>
      <c r="G599" s="2">
        <f t="shared" si="10"/>
        <v>66901.531059999994</v>
      </c>
      <c r="H599" s="2">
        <f t="shared" si="11"/>
        <v>0.41000000000713044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78255.350000000006</v>
      </c>
      <c r="D600" s="1">
        <f>'PR-RAS'!E606</f>
        <v>16810.060000000001</v>
      </c>
      <c r="E600" s="1">
        <v>0</v>
      </c>
      <c r="F600" s="1">
        <v>0</v>
      </c>
      <c r="G600" s="2">
        <f t="shared" si="10"/>
        <v>67013.406529999993</v>
      </c>
      <c r="H600" s="2">
        <f t="shared" si="11"/>
        <v>0.41000000000713044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14755.36</v>
      </c>
      <c r="D611" s="1">
        <f>'PR-RAS'!E617</f>
        <v>17076.28</v>
      </c>
      <c r="E611" s="1">
        <v>0</v>
      </c>
      <c r="F611" s="1">
        <v>0</v>
      </c>
      <c r="G611" s="2">
        <f t="shared" si="10"/>
        <v>29833.831199999997</v>
      </c>
      <c r="H611" s="2">
        <f t="shared" si="11"/>
        <v>0.63999999999941792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14755.36</v>
      </c>
      <c r="D612" s="1">
        <f>'PR-RAS'!E618</f>
        <v>17076.28</v>
      </c>
      <c r="E612" s="1">
        <v>0</v>
      </c>
      <c r="F612" s="1">
        <v>0</v>
      </c>
      <c r="G612" s="2">
        <f t="shared" si="10"/>
        <v>29882.739119999998</v>
      </c>
      <c r="H612" s="2">
        <f t="shared" si="11"/>
        <v>0.63999999999941792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113980.31000000001</v>
      </c>
      <c r="D629" s="1">
        <f>'PR-RAS'!E635</f>
        <v>0</v>
      </c>
      <c r="E629" s="1">
        <v>0</v>
      </c>
      <c r="F629" s="1">
        <v>0</v>
      </c>
      <c r="G629" s="2">
        <f t="shared" si="10"/>
        <v>71579.634680000003</v>
      </c>
      <c r="H629" s="2">
        <f t="shared" si="11"/>
        <v>0.31000000001222361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47451.68</v>
      </c>
      <c r="E630" s="1">
        <v>0</v>
      </c>
      <c r="F630" s="1">
        <v>0</v>
      </c>
      <c r="G630" s="2">
        <f t="shared" si="10"/>
        <v>59694.21344</v>
      </c>
      <c r="H630" s="2">
        <f t="shared" si="11"/>
        <v>0.31999999999970896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133454.82</v>
      </c>
      <c r="D631" s="1">
        <f>'PR-RAS'!E637</f>
        <v>247435.13</v>
      </c>
      <c r="E631" s="1">
        <v>0</v>
      </c>
      <c r="F631" s="1">
        <v>0</v>
      </c>
      <c r="G631" s="2">
        <f t="shared" si="10"/>
        <v>395844.80040000007</v>
      </c>
      <c r="H631" s="2">
        <f t="shared" si="11"/>
        <v>0.30999999999767169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756283.55999999994</v>
      </c>
      <c r="D633" s="1">
        <f>'PR-RAS'!E639</f>
        <v>602581.95000000019</v>
      </c>
      <c r="E633" s="1">
        <v>0</v>
      </c>
      <c r="F633" s="1">
        <v>0</v>
      </c>
      <c r="G633" s="2">
        <f t="shared" si="10"/>
        <v>1239634.7947200004</v>
      </c>
      <c r="H633" s="2">
        <f t="shared" si="11"/>
        <v>0.48999999987427145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537314.7699999999</v>
      </c>
      <c r="D634" s="1">
        <f>'PR-RAS'!E640</f>
        <v>740074.3</v>
      </c>
      <c r="E634" s="1">
        <v>0</v>
      </c>
      <c r="F634" s="1">
        <v>0</v>
      </c>
      <c r="G634" s="2">
        <f t="shared" si="10"/>
        <v>1277054.3132100001</v>
      </c>
      <c r="H634" s="2">
        <f t="shared" si="11"/>
        <v>0.530000000144355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218968.79000000004</v>
      </c>
      <c r="D635" s="1">
        <f>'PR-RAS'!E641</f>
        <v>0</v>
      </c>
      <c r="E635" s="1">
        <v>0</v>
      </c>
      <c r="F635" s="1">
        <v>0</v>
      </c>
      <c r="G635" s="2">
        <f t="shared" si="10"/>
        <v>138826.21286000003</v>
      </c>
      <c r="H635" s="2">
        <f t="shared" si="11"/>
        <v>0.2099999999627471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137492.34999999986</v>
      </c>
      <c r="E636" s="1">
        <v>0</v>
      </c>
      <c r="F636" s="1">
        <v>0</v>
      </c>
      <c r="G636" s="2">
        <f t="shared" si="10"/>
        <v>174615.28449999983</v>
      </c>
      <c r="H636" s="2">
        <f t="shared" si="11"/>
        <v>0.34999999986030161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221199.09999999998</v>
      </c>
      <c r="D638" s="1">
        <f>'PR-RAS'!E644</f>
        <v>2230.3399999999674</v>
      </c>
      <c r="E638" s="1">
        <v>0</v>
      </c>
      <c r="F638" s="1">
        <v>0</v>
      </c>
      <c r="G638" s="2">
        <f t="shared" si="10"/>
        <v>143745.27985999995</v>
      </c>
      <c r="H638" s="2">
        <f t="shared" si="11"/>
        <v>0.43999999994412065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2230.3099999999395</v>
      </c>
      <c r="D640" s="1">
        <f>'PR-RAS'!E646</f>
        <v>139722.68999999983</v>
      </c>
      <c r="E640" s="1">
        <v>0</v>
      </c>
      <c r="F640" s="1">
        <v>0</v>
      </c>
      <c r="G640" s="2">
        <f t="shared" si="10"/>
        <v>179990.76590999975</v>
      </c>
      <c r="H640" s="2">
        <f t="shared" si="11"/>
        <v>0.62000000011175871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0.95</v>
      </c>
      <c r="D641" s="1">
        <f>'PR-RAS'!E647</f>
        <v>0.95</v>
      </c>
      <c r="E641" s="1">
        <v>0</v>
      </c>
      <c r="F641" s="1">
        <v>0</v>
      </c>
      <c r="G641" s="2">
        <f t="shared" si="10"/>
        <v>1.8239999999999998</v>
      </c>
      <c r="H641" s="2">
        <f t="shared" si="11"/>
        <v>0.10000000000000009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5.0599999999999996</v>
      </c>
      <c r="D642" s="1">
        <f>'PR-RAS'!E649</f>
        <v>279055.57</v>
      </c>
      <c r="E642" s="1">
        <v>0</v>
      </c>
      <c r="F642" s="1">
        <v>0</v>
      </c>
      <c r="G642" s="2">
        <f t="shared" si="10"/>
        <v>357752.48420000006</v>
      </c>
      <c r="H642" s="2">
        <f t="shared" si="11"/>
        <v>0.48999999999301469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835443.52</v>
      </c>
      <c r="D643" s="1">
        <f>'PR-RAS'!E650</f>
        <v>618602.16</v>
      </c>
      <c r="E643" s="1">
        <v>0</v>
      </c>
      <c r="F643" s="1">
        <v>0</v>
      </c>
      <c r="G643" s="2">
        <f t="shared" si="10"/>
        <v>1330639.91328</v>
      </c>
      <c r="H643" s="2">
        <f t="shared" si="11"/>
        <v>0.64000000001396984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556393.01</v>
      </c>
      <c r="D644" s="1">
        <f>'PR-RAS'!E651</f>
        <v>704364.97</v>
      </c>
      <c r="E644" s="1">
        <v>0</v>
      </c>
      <c r="F644" s="1">
        <v>0</v>
      </c>
      <c r="G644" s="2">
        <f t="shared" si="10"/>
        <v>1263574.0568500001</v>
      </c>
      <c r="H644" s="2">
        <f t="shared" si="11"/>
        <v>4.0000000037252903E-2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279055.57000000007</v>
      </c>
      <c r="D645" s="1">
        <f>'PR-RAS'!E652</f>
        <v>193292.76</v>
      </c>
      <c r="E645" s="1">
        <v>0</v>
      </c>
      <c r="F645" s="1">
        <v>0</v>
      </c>
      <c r="G645" s="2">
        <f t="shared" si="10"/>
        <v>428672.86196000007</v>
      </c>
      <c r="H645" s="2">
        <f t="shared" si="11"/>
        <v>0.66999999992549419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7</v>
      </c>
      <c r="E646" s="1">
        <v>0</v>
      </c>
      <c r="F646" s="1">
        <v>0</v>
      </c>
      <c r="G646" s="2">
        <f t="shared" si="10"/>
        <v>12.9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7</v>
      </c>
      <c r="E648" s="1">
        <v>0</v>
      </c>
      <c r="F648" s="1">
        <v>0</v>
      </c>
      <c r="G648" s="2">
        <f t="shared" si="10"/>
        <v>12.940000000000001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1433.48</v>
      </c>
      <c r="D651" s="1">
        <f>'PR-RAS'!E658</f>
        <v>477.84</v>
      </c>
      <c r="E651" s="1">
        <v>0</v>
      </c>
      <c r="F651" s="1">
        <v>0</v>
      </c>
      <c r="G651" s="2">
        <f t="shared" si="10"/>
        <v>1552.954</v>
      </c>
      <c r="H651" s="2">
        <f t="shared" si="11"/>
        <v>0.6400000000000432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140428.78</v>
      </c>
      <c r="D654" s="1">
        <f>'PR-RAS'!E661</f>
        <v>163118.04</v>
      </c>
      <c r="E654" s="1">
        <v>0</v>
      </c>
      <c r="F654" s="1">
        <v>0</v>
      </c>
      <c r="G654" s="2">
        <f t="shared" si="10"/>
        <v>304732.15357999998</v>
      </c>
      <c r="H654" s="2">
        <f t="shared" si="11"/>
        <v>0.26000000000931323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42154.5</v>
      </c>
      <c r="D655" s="1">
        <f>'PR-RAS'!E662</f>
        <v>0</v>
      </c>
      <c r="E655" s="1">
        <v>0</v>
      </c>
      <c r="F655" s="1">
        <v>0</v>
      </c>
      <c r="G655" s="2">
        <f t="shared" si="10"/>
        <v>27569.043000000001</v>
      </c>
      <c r="H655" s="2">
        <f t="shared" si="11"/>
        <v>0.5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5000</v>
      </c>
      <c r="D656" s="1">
        <f>'PR-RAS'!E663</f>
        <v>0</v>
      </c>
      <c r="E656" s="1">
        <v>0</v>
      </c>
      <c r="F656" s="1">
        <v>0</v>
      </c>
      <c r="G656" s="2">
        <f t="shared" si="10"/>
        <v>3275</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102780.7</v>
      </c>
      <c r="D658" s="1">
        <f>'PR-RAS'!E665</f>
        <v>28435</v>
      </c>
      <c r="E658" s="1">
        <v>0</v>
      </c>
      <c r="F658" s="1">
        <v>0</v>
      </c>
      <c r="G658" s="2">
        <f t="shared" si="10"/>
        <v>104890.50990000002</v>
      </c>
      <c r="H658" s="2">
        <f t="shared" si="11"/>
        <v>0.30000000000291038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1375</v>
      </c>
      <c r="D659" s="1">
        <f>'PR-RAS'!E666</f>
        <v>35000</v>
      </c>
      <c r="E659" s="1">
        <v>0</v>
      </c>
      <c r="F659" s="1">
        <v>0</v>
      </c>
      <c r="G659" s="2">
        <f t="shared" si="10"/>
        <v>46964.75</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7500</v>
      </c>
      <c r="E660" s="1">
        <v>0</v>
      </c>
      <c r="F660" s="1">
        <v>0</v>
      </c>
      <c r="G660" s="2">
        <f t="shared" si="10"/>
        <v>9885</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34837.589999999997</v>
      </c>
      <c r="D691" s="1">
        <f>'PR-RAS'!E698</f>
        <v>136585.88</v>
      </c>
      <c r="E691" s="1">
        <v>0</v>
      </c>
      <c r="F691" s="1">
        <v>0</v>
      </c>
      <c r="G691" s="2">
        <f t="shared" si="10"/>
        <v>212526.45149999997</v>
      </c>
      <c r="H691" s="2">
        <f t="shared" si="11"/>
        <v>0.52999999999883585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4653.95</v>
      </c>
      <c r="E703" s="1">
        <v>0</v>
      </c>
      <c r="F703" s="1">
        <v>0</v>
      </c>
      <c r="G703" s="2">
        <f t="shared" si="10"/>
        <v>6534.1457999999993</v>
      </c>
      <c r="H703" s="2">
        <f t="shared" si="11"/>
        <v>5.0000000000181899E-2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8041.55</v>
      </c>
      <c r="D711" s="1">
        <f>'PR-RAS'!E718</f>
        <v>7446.63</v>
      </c>
      <c r="E711" s="1">
        <v>0</v>
      </c>
      <c r="F711" s="1">
        <v>0</v>
      </c>
      <c r="G711" s="2">
        <f t="shared" si="10"/>
        <v>16283.715099999999</v>
      </c>
      <c r="H711" s="2">
        <f t="shared" si="11"/>
        <v>0.81999999999970896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89.86</v>
      </c>
      <c r="D713" s="1">
        <f>'PR-RAS'!E720</f>
        <v>21.9</v>
      </c>
      <c r="E713" s="1">
        <v>0</v>
      </c>
      <c r="F713" s="1">
        <v>0</v>
      </c>
      <c r="G713" s="2">
        <f t="shared" si="10"/>
        <v>95.16592</v>
      </c>
      <c r="H713" s="2">
        <f t="shared" si="11"/>
        <v>0.24000000000000199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469.02</v>
      </c>
      <c r="D715" s="1">
        <f>'PR-RAS'!E722</f>
        <v>0</v>
      </c>
      <c r="E715" s="1">
        <v>0</v>
      </c>
      <c r="F715" s="1">
        <v>0</v>
      </c>
      <c r="G715" s="2">
        <f t="shared" si="10"/>
        <v>334.88027999999997</v>
      </c>
      <c r="H715" s="2">
        <f t="shared" si="11"/>
        <v>1.999999999998181E-2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48.15</v>
      </c>
      <c r="D718" s="1">
        <f>'PR-RAS'!E725</f>
        <v>53.72</v>
      </c>
      <c r="E718" s="1">
        <v>0</v>
      </c>
      <c r="F718" s="1">
        <v>0</v>
      </c>
      <c r="G718" s="2">
        <f t="shared" si="10"/>
        <v>111.55803</v>
      </c>
      <c r="H718" s="2">
        <f t="shared" si="11"/>
        <v>0.42999999999999972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1.56</v>
      </c>
      <c r="D732" s="1">
        <f>'PR-RAS'!E739</f>
        <v>187.11</v>
      </c>
      <c r="E732" s="1">
        <v>0</v>
      </c>
      <c r="F732" s="1">
        <v>0</v>
      </c>
      <c r="G732" s="2">
        <f t="shared" si="10"/>
        <v>274.69517999999999</v>
      </c>
      <c r="H732" s="2">
        <f t="shared" si="11"/>
        <v>0.55000000000001359</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4234.6400000000003</v>
      </c>
      <c r="D735" s="1">
        <f>'PR-RAS'!E742</f>
        <v>2737.44</v>
      </c>
      <c r="E735" s="1">
        <v>0</v>
      </c>
      <c r="F735" s="1">
        <v>0</v>
      </c>
      <c r="G735" s="2">
        <f t="shared" si="10"/>
        <v>7126.7876800000004</v>
      </c>
      <c r="H735" s="2">
        <f t="shared" si="11"/>
        <v>0.79999999999972715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1309.03</v>
      </c>
      <c r="D755" s="1">
        <f>'PR-RAS'!E762</f>
        <v>712.5</v>
      </c>
      <c r="E755" s="1">
        <v>0</v>
      </c>
      <c r="F755" s="1">
        <v>0</v>
      </c>
      <c r="G755" s="2">
        <f t="shared" si="10"/>
        <v>2061.4586199999999</v>
      </c>
      <c r="H755" s="2">
        <f t="shared" si="11"/>
        <v>0.52999999999997272</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7564.18</v>
      </c>
      <c r="D809" s="1">
        <f>'PR-RAS'!E816</f>
        <v>5960.81</v>
      </c>
      <c r="E809" s="1">
        <v>0</v>
      </c>
      <c r="F809" s="1">
        <v>0</v>
      </c>
      <c r="G809" s="2">
        <f t="shared" si="10"/>
        <v>15744.526400000002</v>
      </c>
      <c r="H809" s="2">
        <f t="shared" si="11"/>
        <v>0.36999999999989086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4498.32</v>
      </c>
      <c r="D812" s="1">
        <f>'PR-RAS'!E819</f>
        <v>7020</v>
      </c>
      <c r="E812" s="1">
        <v>0</v>
      </c>
      <c r="F812" s="1">
        <v>0</v>
      </c>
      <c r="G812" s="2">
        <f t="shared" si="18"/>
        <v>15034.577520000001</v>
      </c>
      <c r="H812" s="2">
        <f t="shared" si="19"/>
        <v>0.31999999999970896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1776.79</v>
      </c>
      <c r="D817" s="1">
        <f>'PR-RAS'!E824</f>
        <v>2195.09</v>
      </c>
      <c r="E817" s="1">
        <v>0</v>
      </c>
      <c r="F817" s="1">
        <v>0</v>
      </c>
      <c r="G817" s="2">
        <f t="shared" si="18"/>
        <v>5032.2475199999999</v>
      </c>
      <c r="H817" s="2">
        <f t="shared" si="19"/>
        <v>0.3000000000001819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1377.07</v>
      </c>
      <c r="D821" s="1">
        <f>'PR-RAS'!E828</f>
        <v>3079.45</v>
      </c>
      <c r="E821" s="1">
        <v>0</v>
      </c>
      <c r="F821" s="1">
        <v>0</v>
      </c>
      <c r="G821" s="2">
        <f t="shared" si="18"/>
        <v>6179.4953999999989</v>
      </c>
      <c r="H821" s="2">
        <f t="shared" si="19"/>
        <v>0.51999999999975444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146.76</v>
      </c>
      <c r="E823" s="1">
        <v>0</v>
      </c>
      <c r="F823" s="1">
        <v>0</v>
      </c>
      <c r="G823" s="2">
        <f t="shared" si="18"/>
        <v>241.27343999999997</v>
      </c>
      <c r="H823" s="2">
        <f t="shared" si="19"/>
        <v>0.24000000000000909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189914.73</v>
      </c>
      <c r="D872" s="1">
        <f>'PR-RAS'!E879</f>
        <v>0</v>
      </c>
      <c r="E872" s="1">
        <v>0</v>
      </c>
      <c r="F872" s="1">
        <v>0</v>
      </c>
      <c r="G872" s="2">
        <f t="shared" si="18"/>
        <v>165415.72983</v>
      </c>
      <c r="H872" s="2">
        <f t="shared" si="19"/>
        <v>0.26999999998952262</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17076.29</v>
      </c>
      <c r="D893" s="1">
        <f>'PR-RAS'!E900</f>
        <v>0</v>
      </c>
      <c r="E893" s="1">
        <v>0</v>
      </c>
      <c r="F893" s="1">
        <v>0</v>
      </c>
      <c r="G893" s="2">
        <f t="shared" si="18"/>
        <v>15232.05068</v>
      </c>
      <c r="H893" s="2">
        <f t="shared" si="19"/>
        <v>0.29000000000087311</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13565.34</v>
      </c>
      <c r="E940" s="1">
        <v>0</v>
      </c>
      <c r="F940" s="1">
        <v>0</v>
      </c>
      <c r="G940" s="2">
        <f t="shared" si="18"/>
        <v>25475.70852</v>
      </c>
      <c r="H940" s="2">
        <f t="shared" si="19"/>
        <v>0.34000000000014552</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62772.47</v>
      </c>
      <c r="D946" s="1">
        <f>'PR-RAS'!E953</f>
        <v>0</v>
      </c>
      <c r="E946" s="1">
        <v>0</v>
      </c>
      <c r="F946" s="1">
        <v>0</v>
      </c>
      <c r="G946" s="2">
        <f t="shared" si="18"/>
        <v>59319.984149999997</v>
      </c>
      <c r="H946" s="2">
        <f t="shared" si="19"/>
        <v>0.47000000000116415</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15482.88</v>
      </c>
      <c r="D947" s="1">
        <f>'PR-RAS'!E954</f>
        <v>16810.060000000001</v>
      </c>
      <c r="E947" s="1">
        <v>0</v>
      </c>
      <c r="F947" s="1">
        <v>0</v>
      </c>
      <c r="G947" s="2">
        <f t="shared" si="18"/>
        <v>46451.437999999995</v>
      </c>
      <c r="H947" s="2">
        <f t="shared" si="19"/>
        <v>0.18000000000211003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14755.36</v>
      </c>
      <c r="D961" s="1">
        <f>'PR-RAS'!E968</f>
        <v>17076.28</v>
      </c>
      <c r="E961" s="1">
        <v>0</v>
      </c>
      <c r="F961" s="1">
        <v>0</v>
      </c>
      <c r="G961" s="2">
        <f t="shared" si="18"/>
        <v>46951.603199999998</v>
      </c>
      <c r="H961" s="2">
        <f t="shared" si="19"/>
        <v>0.63999999999941792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2689935.67</v>
      </c>
      <c r="D984" s="6">
        <f>BILANCA!E6</f>
        <v>2945102.49</v>
      </c>
      <c r="E984" s="6">
        <v>0</v>
      </c>
      <c r="F984" s="6">
        <v>0</v>
      </c>
      <c r="G984" s="7">
        <f t="shared" ref="G984:G1241" si="22">B984/1000*C984+B984/500*D984</f>
        <v>8580.1406500000012</v>
      </c>
      <c r="H984" s="7">
        <f t="shared" si="19"/>
        <v>0.82000000029802322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2036723.38</v>
      </c>
      <c r="D985" s="1">
        <f>BILANCA!E7</f>
        <v>2371983.1000000006</v>
      </c>
      <c r="E985" s="1">
        <v>0</v>
      </c>
      <c r="F985" s="1">
        <v>0</v>
      </c>
      <c r="G985" s="2">
        <f t="shared" si="22"/>
        <v>13561.379160000004</v>
      </c>
      <c r="H985" s="2">
        <f t="shared" si="19"/>
        <v>0.48000000044703484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178164.56</v>
      </c>
      <c r="D986" s="1">
        <f>BILANCA!E8</f>
        <v>178164.57</v>
      </c>
      <c r="E986" s="1">
        <v>0</v>
      </c>
      <c r="F986" s="1">
        <v>0</v>
      </c>
      <c r="G986" s="2">
        <f t="shared" si="22"/>
        <v>1603.4811000000002</v>
      </c>
      <c r="H986" s="2">
        <f t="shared" si="19"/>
        <v>0.86999999999534339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98000.02</v>
      </c>
      <c r="D987" s="1">
        <f>BILANCA!E9</f>
        <v>98000.03</v>
      </c>
      <c r="E987" s="1">
        <v>0</v>
      </c>
      <c r="F987" s="1">
        <v>0</v>
      </c>
      <c r="G987" s="2">
        <f t="shared" si="22"/>
        <v>1176.0003200000001</v>
      </c>
      <c r="H987" s="2">
        <f t="shared" si="19"/>
        <v>5.0000000002910383E-2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80164.539999999994</v>
      </c>
      <c r="D988" s="1">
        <f>BILANCA!E10</f>
        <v>80164.539999999994</v>
      </c>
      <c r="E988" s="1">
        <v>0</v>
      </c>
      <c r="F988" s="1">
        <v>0</v>
      </c>
      <c r="G988" s="2">
        <f t="shared" si="22"/>
        <v>1202.4681</v>
      </c>
      <c r="H988" s="2">
        <f t="shared" si="19"/>
        <v>0.92000000001280569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1714824.0499999998</v>
      </c>
      <c r="D990" s="1">
        <f>BILANCA!E12</f>
        <v>1927249.1900000002</v>
      </c>
      <c r="E990" s="1">
        <v>0</v>
      </c>
      <c r="F990" s="1">
        <v>0</v>
      </c>
      <c r="G990" s="2">
        <f t="shared" si="22"/>
        <v>38985.257010000001</v>
      </c>
      <c r="H990" s="2">
        <f t="shared" si="19"/>
        <v>0.23999999999068677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1627828.8199999998</v>
      </c>
      <c r="D991" s="1">
        <f>BILANCA!E13</f>
        <v>1810399.5300000003</v>
      </c>
      <c r="E991" s="1">
        <v>0</v>
      </c>
      <c r="F991" s="1">
        <v>0</v>
      </c>
      <c r="G991" s="2">
        <f t="shared" si="22"/>
        <v>41989.023040000007</v>
      </c>
      <c r="H991" s="2">
        <f t="shared" si="19"/>
        <v>0.64999999990686774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804682.23</v>
      </c>
      <c r="D993" s="1">
        <f>BILANCA!E15</f>
        <v>806412.23</v>
      </c>
      <c r="E993" s="1">
        <v>0</v>
      </c>
      <c r="F993" s="1">
        <v>0</v>
      </c>
      <c r="G993" s="2">
        <f t="shared" si="22"/>
        <v>24175.066899999998</v>
      </c>
      <c r="H993" s="2">
        <f t="shared" si="19"/>
        <v>0.4599999999627471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1104522.83</v>
      </c>
      <c r="D994" s="1">
        <f>BILANCA!E16</f>
        <v>1104522.8400000001</v>
      </c>
      <c r="E994" s="1">
        <v>0</v>
      </c>
      <c r="F994" s="1">
        <v>0</v>
      </c>
      <c r="G994" s="2">
        <f t="shared" si="22"/>
        <v>36449.25361</v>
      </c>
      <c r="H994" s="2">
        <f t="shared" si="19"/>
        <v>0.32999999984167516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283881.86</v>
      </c>
      <c r="D995" s="1">
        <f>BILANCA!E17</f>
        <v>525477</v>
      </c>
      <c r="E995" s="1">
        <v>0</v>
      </c>
      <c r="F995" s="1">
        <v>0</v>
      </c>
      <c r="G995" s="2">
        <f t="shared" si="22"/>
        <v>16018.03032</v>
      </c>
      <c r="H995" s="2">
        <f t="shared" si="19"/>
        <v>0.14000000001396984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565258.1</v>
      </c>
      <c r="D996" s="1">
        <f>BILANCA!E18</f>
        <v>626012.54</v>
      </c>
      <c r="E996" s="1">
        <v>0</v>
      </c>
      <c r="F996" s="1">
        <v>0</v>
      </c>
      <c r="G996" s="2">
        <f t="shared" si="22"/>
        <v>23624.681339999999</v>
      </c>
      <c r="H996" s="2">
        <f t="shared" si="19"/>
        <v>0.55999999993946403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36793.240000000005</v>
      </c>
      <c r="D997" s="1">
        <f>BILANCA!E19</f>
        <v>33085.260000000009</v>
      </c>
      <c r="E997" s="1">
        <v>0</v>
      </c>
      <c r="F997" s="1">
        <v>0</v>
      </c>
      <c r="G997" s="2">
        <f t="shared" si="22"/>
        <v>1441.4926400000004</v>
      </c>
      <c r="H997" s="2">
        <f t="shared" si="19"/>
        <v>0.50000000001455192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25916.02</v>
      </c>
      <c r="D998" s="1">
        <f>BILANCA!E20</f>
        <v>29030.99</v>
      </c>
      <c r="E998" s="1">
        <v>0</v>
      </c>
      <c r="F998" s="1">
        <v>0</v>
      </c>
      <c r="G998" s="2">
        <f t="shared" si="22"/>
        <v>1259.67</v>
      </c>
      <c r="H998" s="2">
        <f t="shared" si="19"/>
        <v>2.9999999998835847E-2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21413.74</v>
      </c>
      <c r="D999" s="1">
        <f>BILANCA!E21</f>
        <v>21413.73</v>
      </c>
      <c r="E999" s="1">
        <v>0</v>
      </c>
      <c r="F999" s="1">
        <v>0</v>
      </c>
      <c r="G999" s="2">
        <f t="shared" si="22"/>
        <v>1027.8592000000001</v>
      </c>
      <c r="H999" s="2">
        <f t="shared" si="19"/>
        <v>0.52999999999883585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6644.44</v>
      </c>
      <c r="D1000" s="1">
        <f>BILANCA!E22</f>
        <v>6644.43</v>
      </c>
      <c r="E1000" s="1">
        <v>0</v>
      </c>
      <c r="F1000" s="1">
        <v>0</v>
      </c>
      <c r="G1000" s="2">
        <f t="shared" si="22"/>
        <v>338.86610000000002</v>
      </c>
      <c r="H1000" s="2">
        <f t="shared" si="19"/>
        <v>0.86999999999989086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2166.5</v>
      </c>
      <c r="D1002" s="1">
        <f>BILANCA!E24</f>
        <v>2166.5</v>
      </c>
      <c r="E1002" s="1">
        <v>0</v>
      </c>
      <c r="F1002" s="1">
        <v>0</v>
      </c>
      <c r="G1002" s="2">
        <f t="shared" si="22"/>
        <v>123.4905</v>
      </c>
      <c r="H1002" s="2">
        <f t="shared" si="19"/>
        <v>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21529.26</v>
      </c>
      <c r="D1003" s="1">
        <f>BILANCA!E25</f>
        <v>21529.26</v>
      </c>
      <c r="E1003" s="1">
        <v>0</v>
      </c>
      <c r="F1003" s="1">
        <v>0</v>
      </c>
      <c r="G1003" s="2">
        <f t="shared" si="22"/>
        <v>1291.7556</v>
      </c>
      <c r="H1003" s="2">
        <f t="shared" si="19"/>
        <v>0.51999999999679858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76058.23</v>
      </c>
      <c r="D1004" s="1">
        <f>BILANCA!E26</f>
        <v>87194.22</v>
      </c>
      <c r="E1004" s="1">
        <v>0</v>
      </c>
      <c r="F1004" s="1">
        <v>0</v>
      </c>
      <c r="G1004" s="2">
        <f t="shared" si="22"/>
        <v>5259.3800700000002</v>
      </c>
      <c r="H1004" s="2">
        <f t="shared" si="19"/>
        <v>0.44999999999708962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116934.95</v>
      </c>
      <c r="D1006" s="1">
        <f>BILANCA!E28</f>
        <v>134893.87</v>
      </c>
      <c r="E1006" s="1">
        <v>0</v>
      </c>
      <c r="F1006" s="1">
        <v>0</v>
      </c>
      <c r="G1006" s="2">
        <f t="shared" si="22"/>
        <v>8894.621869999999</v>
      </c>
      <c r="H1006" s="2">
        <f t="shared" si="19"/>
        <v>0.180000000007567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50201.990000000005</v>
      </c>
      <c r="D1023" s="1">
        <f>BILANCA!E45</f>
        <v>83764.400000000009</v>
      </c>
      <c r="E1023" s="1">
        <v>0</v>
      </c>
      <c r="F1023" s="1">
        <v>0</v>
      </c>
      <c r="G1023" s="2">
        <f t="shared" si="22"/>
        <v>8709.231600000001</v>
      </c>
      <c r="H1023" s="2">
        <f t="shared" si="19"/>
        <v>0.41000000000349246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14267.97</v>
      </c>
      <c r="D1025" s="1">
        <f>BILANCA!E47</f>
        <v>46614.22</v>
      </c>
      <c r="E1025" s="1">
        <v>0</v>
      </c>
      <c r="F1025" s="1">
        <v>0</v>
      </c>
      <c r="G1025" s="2">
        <f t="shared" si="22"/>
        <v>4514.8492200000001</v>
      </c>
      <c r="H1025" s="2">
        <f t="shared" si="19"/>
        <v>0.25000000000181899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140668.66</v>
      </c>
      <c r="D1027" s="1">
        <f>BILANCA!E49</f>
        <v>144293.64000000001</v>
      </c>
      <c r="E1027" s="1">
        <v>0</v>
      </c>
      <c r="F1027" s="1">
        <v>0</v>
      </c>
      <c r="G1027" s="2">
        <f t="shared" si="22"/>
        <v>18887.26136</v>
      </c>
      <c r="H1027" s="2">
        <f t="shared" si="19"/>
        <v>0.6999999999825377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104734.64</v>
      </c>
      <c r="D1028" s="1">
        <f>BILANCA!E50</f>
        <v>107143.46</v>
      </c>
      <c r="E1028" s="1">
        <v>0</v>
      </c>
      <c r="F1028" s="1">
        <v>0</v>
      </c>
      <c r="G1028" s="2">
        <f t="shared" si="22"/>
        <v>14355.9702</v>
      </c>
      <c r="H1028" s="2">
        <f t="shared" si="19"/>
        <v>0.82000000000698492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309.40999999999985</v>
      </c>
      <c r="D1030" s="1">
        <f>BILANCA!E52</f>
        <v>309.40999999999985</v>
      </c>
      <c r="E1030" s="1">
        <v>0</v>
      </c>
      <c r="F1030" s="1">
        <v>0</v>
      </c>
      <c r="G1030" s="2">
        <f t="shared" si="22"/>
        <v>43.626809999999978</v>
      </c>
      <c r="H1030" s="2">
        <f t="shared" si="19"/>
        <v>0.81999999999970896</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309.41000000000003</v>
      </c>
      <c r="D1031" s="1">
        <f>BILANCA!E53</f>
        <v>309.41000000000003</v>
      </c>
      <c r="E1031" s="1">
        <v>0</v>
      </c>
      <c r="F1031" s="1">
        <v>0</v>
      </c>
      <c r="G1031" s="2">
        <f t="shared" si="22"/>
        <v>44.555040000000005</v>
      </c>
      <c r="H1031" s="2">
        <f t="shared" si="19"/>
        <v>0.82000000000005002</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27667.99</v>
      </c>
      <c r="D1032" s="1">
        <f>BILANCA!E54</f>
        <v>29366.73</v>
      </c>
      <c r="E1032" s="1">
        <v>0</v>
      </c>
      <c r="F1032" s="1">
        <v>0</v>
      </c>
      <c r="G1032" s="2">
        <f t="shared" si="22"/>
        <v>4233.6710499999999</v>
      </c>
      <c r="H1032" s="2">
        <f t="shared" si="19"/>
        <v>0.27999999999883585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27667.99</v>
      </c>
      <c r="D1033" s="1">
        <f>BILANCA!E55</f>
        <v>29366.73</v>
      </c>
      <c r="E1033" s="1">
        <v>0</v>
      </c>
      <c r="F1033" s="1">
        <v>0</v>
      </c>
      <c r="G1033" s="2">
        <f t="shared" si="22"/>
        <v>4320.0725000000002</v>
      </c>
      <c r="H1033" s="2">
        <f t="shared" si="19"/>
        <v>0.27999999999883585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143425.36000000002</v>
      </c>
      <c r="D1034" s="1">
        <f>BILANCA!E56</f>
        <v>266259.93</v>
      </c>
      <c r="E1034" s="1">
        <v>0</v>
      </c>
      <c r="F1034" s="1">
        <v>0</v>
      </c>
      <c r="G1034" s="2">
        <f t="shared" si="22"/>
        <v>34473.20622</v>
      </c>
      <c r="H1034" s="2">
        <f t="shared" si="19"/>
        <v>0.43000000002211891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137801.23000000001</v>
      </c>
      <c r="D1035" s="1">
        <f>BILANCA!E57</f>
        <v>259122.43</v>
      </c>
      <c r="E1035" s="1">
        <v>0</v>
      </c>
      <c r="F1035" s="1">
        <v>0</v>
      </c>
      <c r="G1035" s="2">
        <f t="shared" si="22"/>
        <v>34114.396679999998</v>
      </c>
      <c r="H1035" s="2">
        <f t="shared" si="19"/>
        <v>0.66000000000349246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5624.13</v>
      </c>
      <c r="D1036" s="1">
        <f>BILANCA!E58</f>
        <v>0</v>
      </c>
      <c r="E1036" s="1">
        <v>0</v>
      </c>
      <c r="F1036" s="1">
        <v>0</v>
      </c>
      <c r="G1036" s="2">
        <f t="shared" si="22"/>
        <v>298.07889</v>
      </c>
      <c r="H1036" s="2">
        <f t="shared" si="19"/>
        <v>0.13000000000010914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7137.5</v>
      </c>
      <c r="E1039" s="1">
        <v>0</v>
      </c>
      <c r="F1039" s="1">
        <v>0</v>
      </c>
      <c r="G1039" s="2">
        <f t="shared" si="22"/>
        <v>799.4</v>
      </c>
      <c r="H1039" s="2">
        <f t="shared" si="19"/>
        <v>0.5</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653212.29</v>
      </c>
      <c r="D1046" s="1">
        <f>BILANCA!E68</f>
        <v>573119.3899999999</v>
      </c>
      <c r="E1046" s="1">
        <v>0</v>
      </c>
      <c r="F1046" s="1">
        <v>0</v>
      </c>
      <c r="G1046" s="2">
        <f t="shared" si="22"/>
        <v>113365.41740999999</v>
      </c>
      <c r="H1046" s="2">
        <f t="shared" si="19"/>
        <v>0.67999999993480742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279055.57</v>
      </c>
      <c r="D1047" s="1">
        <f>BILANCA!E69</f>
        <v>193292.76</v>
      </c>
      <c r="E1047" s="1">
        <v>0</v>
      </c>
      <c r="F1047" s="1">
        <v>0</v>
      </c>
      <c r="G1047" s="2">
        <f t="shared" si="22"/>
        <v>42601.029760000005</v>
      </c>
      <c r="H1047" s="2">
        <f t="shared" si="19"/>
        <v>0.66999999998370185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279055.57</v>
      </c>
      <c r="D1048" s="1">
        <f>BILANCA!E70</f>
        <v>193287.03</v>
      </c>
      <c r="E1048" s="1">
        <v>0</v>
      </c>
      <c r="F1048" s="1">
        <v>0</v>
      </c>
      <c r="G1048" s="2">
        <f t="shared" si="22"/>
        <v>43265.925950000004</v>
      </c>
      <c r="H1048" s="2">
        <f t="shared" si="19"/>
        <v>0.45999999999185093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279055.57</v>
      </c>
      <c r="D1050" s="1">
        <f>BILANCA!E72</f>
        <v>193287.03</v>
      </c>
      <c r="E1050" s="1">
        <v>0</v>
      </c>
      <c r="F1050" s="1">
        <v>0</v>
      </c>
      <c r="G1050" s="2">
        <f t="shared" si="22"/>
        <v>44597.185210000003</v>
      </c>
      <c r="H1050" s="2">
        <f t="shared" si="19"/>
        <v>0.45999999999185093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5.73</v>
      </c>
      <c r="E1054" s="1">
        <v>0</v>
      </c>
      <c r="F1054" s="1">
        <v>0</v>
      </c>
      <c r="G1054" s="2">
        <f t="shared" si="22"/>
        <v>0.81365999999999994</v>
      </c>
      <c r="H1054" s="2">
        <f t="shared" si="19"/>
        <v>0.26999999999999957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38.39</v>
      </c>
      <c r="D1056" s="1">
        <f>BILANCA!E78</f>
        <v>38.299999999999997</v>
      </c>
      <c r="E1056" s="1">
        <v>0</v>
      </c>
      <c r="F1056" s="1">
        <v>0</v>
      </c>
      <c r="G1056" s="2">
        <f t="shared" si="22"/>
        <v>8.3942699999999988</v>
      </c>
      <c r="H1056" s="2">
        <f t="shared" si="19"/>
        <v>0.68999999999999773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38.39</v>
      </c>
      <c r="D1064" s="1">
        <f>BILANCA!E86</f>
        <v>38.299999999999997</v>
      </c>
      <c r="E1064" s="1">
        <v>0</v>
      </c>
      <c r="F1064" s="1">
        <v>0</v>
      </c>
      <c r="G1064" s="2">
        <f t="shared" si="22"/>
        <v>9.31419</v>
      </c>
      <c r="H1064" s="2">
        <f t="shared" si="19"/>
        <v>0.68999999999999773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361229.65</v>
      </c>
      <c r="D1112" s="1">
        <f>BILANCA!E134</f>
        <v>361229.65</v>
      </c>
      <c r="E1112" s="1">
        <v>0</v>
      </c>
      <c r="F1112" s="1">
        <v>0</v>
      </c>
      <c r="G1112" s="2">
        <f t="shared" si="22"/>
        <v>139795.87455000001</v>
      </c>
      <c r="H1112" s="2">
        <f t="shared" si="23"/>
        <v>0.69999999995343387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361229.65</v>
      </c>
      <c r="D1113" s="1">
        <f>BILANCA!E135</f>
        <v>361229.65</v>
      </c>
      <c r="E1113" s="1">
        <v>0</v>
      </c>
      <c r="F1113" s="1">
        <v>0</v>
      </c>
      <c r="G1113" s="2">
        <f t="shared" si="22"/>
        <v>140879.56349999999</v>
      </c>
      <c r="H1113" s="2">
        <f t="shared" si="23"/>
        <v>0.69999999995343387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361229.65</v>
      </c>
      <c r="D1117" s="1">
        <f>BILANCA!E139</f>
        <v>361229.65</v>
      </c>
      <c r="E1117" s="1">
        <v>0</v>
      </c>
      <c r="F1117" s="1">
        <v>0</v>
      </c>
      <c r="G1117" s="2">
        <f t="shared" si="22"/>
        <v>145214.31930000003</v>
      </c>
      <c r="H1117" s="2">
        <f t="shared" si="23"/>
        <v>0.69999999995343387</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12507.880000000005</v>
      </c>
      <c r="D1124" s="1">
        <f>BILANCA!E146</f>
        <v>18177.880000000005</v>
      </c>
      <c r="E1124" s="1">
        <v>0</v>
      </c>
      <c r="F1124" s="1">
        <v>0</v>
      </c>
      <c r="G1124" s="2">
        <f t="shared" si="22"/>
        <v>6889.7732400000014</v>
      </c>
      <c r="H1124" s="2">
        <f t="shared" si="23"/>
        <v>0.23999999999068677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3189.08</v>
      </c>
      <c r="D1125" s="1">
        <f>BILANCA!E147</f>
        <v>3666.92</v>
      </c>
      <c r="E1125" s="1">
        <v>0</v>
      </c>
      <c r="F1125" s="1">
        <v>0</v>
      </c>
      <c r="G1125" s="2">
        <f t="shared" si="22"/>
        <v>1494.2546399999999</v>
      </c>
      <c r="H1125" s="2">
        <f t="shared" si="23"/>
        <v>0.15999999999985448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1207.2</v>
      </c>
      <c r="D1136" s="1">
        <f>BILANCA!E158</f>
        <v>437.4</v>
      </c>
      <c r="E1136" s="1">
        <v>0</v>
      </c>
      <c r="F1136" s="1">
        <v>0</v>
      </c>
      <c r="G1136" s="2">
        <f t="shared" si="22"/>
        <v>318.54599999999999</v>
      </c>
      <c r="H1136" s="2">
        <f t="shared" si="23"/>
        <v>0.60000000000002274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18792.810000000001</v>
      </c>
      <c r="D1137" s="1">
        <f>BILANCA!E159</f>
        <v>17950.060000000001</v>
      </c>
      <c r="E1137" s="1">
        <v>0</v>
      </c>
      <c r="F1137" s="1">
        <v>0</v>
      </c>
      <c r="G1137" s="2">
        <f t="shared" si="22"/>
        <v>8422.711220000001</v>
      </c>
      <c r="H1137" s="2">
        <f t="shared" si="23"/>
        <v>0.25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10681.21</v>
      </c>
      <c r="D1141" s="1">
        <f>BILANCA!E163</f>
        <v>3876.5</v>
      </c>
      <c r="E1141" s="1">
        <v>0</v>
      </c>
      <c r="F1141" s="1">
        <v>0</v>
      </c>
      <c r="G1141" s="2">
        <f t="shared" si="22"/>
        <v>2912.6051799999996</v>
      </c>
      <c r="H1141" s="2">
        <f t="shared" si="23"/>
        <v>0.70999999999912689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379.85</v>
      </c>
      <c r="D1142" s="1">
        <f>BILANCA!E164</f>
        <v>379.85</v>
      </c>
      <c r="E1142" s="1">
        <v>0</v>
      </c>
      <c r="F1142" s="1">
        <v>0</v>
      </c>
      <c r="G1142" s="2">
        <f t="shared" si="22"/>
        <v>181.18845000000002</v>
      </c>
      <c r="H1142" s="2">
        <f t="shared" si="23"/>
        <v>0.29999999999995453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379.85</v>
      </c>
      <c r="D1144" s="1">
        <f>BILANCA!E166</f>
        <v>379.85</v>
      </c>
      <c r="E1144" s="1">
        <v>0</v>
      </c>
      <c r="F1144" s="1">
        <v>0</v>
      </c>
      <c r="G1144" s="2">
        <f t="shared" si="22"/>
        <v>183.46755000000002</v>
      </c>
      <c r="H1144" s="2">
        <f t="shared" si="23"/>
        <v>0.29999999999995453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0.95</v>
      </c>
      <c r="D1148" s="1">
        <f>BILANCA!E170</f>
        <v>0.95</v>
      </c>
      <c r="E1148" s="1">
        <v>0</v>
      </c>
      <c r="F1148" s="1">
        <v>0</v>
      </c>
      <c r="G1148" s="2">
        <f t="shared" si="22"/>
        <v>0.47025</v>
      </c>
      <c r="H1148" s="2">
        <f t="shared" si="23"/>
        <v>0.10000000000000009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0.95</v>
      </c>
      <c r="D1149" s="1">
        <f>BILANCA!E171</f>
        <v>0.95</v>
      </c>
      <c r="E1149" s="1">
        <v>0</v>
      </c>
      <c r="F1149" s="1">
        <v>0</v>
      </c>
      <c r="G1149" s="2">
        <f t="shared" si="22"/>
        <v>0.47310000000000002</v>
      </c>
      <c r="H1149" s="2">
        <f t="shared" si="23"/>
        <v>0.10000000000000009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2689935.67</v>
      </c>
      <c r="D1152" s="1">
        <f>BILANCA!E175</f>
        <v>2945102.4899999998</v>
      </c>
      <c r="E1152" s="1">
        <v>0</v>
      </c>
      <c r="F1152" s="1">
        <v>0</v>
      </c>
      <c r="G1152" s="2">
        <f t="shared" si="22"/>
        <v>1450043.76985</v>
      </c>
      <c r="H1152" s="2">
        <f t="shared" si="23"/>
        <v>0.81999999983236194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528871.41</v>
      </c>
      <c r="D1153" s="1">
        <f>BILANCA!E176</f>
        <v>533149.21</v>
      </c>
      <c r="E1153" s="1">
        <v>0</v>
      </c>
      <c r="F1153" s="1">
        <v>0</v>
      </c>
      <c r="G1153" s="2">
        <f t="shared" si="22"/>
        <v>271178.87109999999</v>
      </c>
      <c r="H1153" s="2">
        <f t="shared" si="23"/>
        <v>0.61999999999534339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100317.05</v>
      </c>
      <c r="D1154" s="1">
        <f>BILANCA!E177</f>
        <v>95760.26</v>
      </c>
      <c r="E1154" s="1">
        <v>0</v>
      </c>
      <c r="F1154" s="1">
        <v>0</v>
      </c>
      <c r="G1154" s="2">
        <f t="shared" si="22"/>
        <v>49904.224470000001</v>
      </c>
      <c r="H1154" s="2">
        <f t="shared" si="23"/>
        <v>0.30999999999767169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9408.69</v>
      </c>
      <c r="D1155" s="1">
        <f>BILANCA!E178</f>
        <v>10240.18</v>
      </c>
      <c r="E1155" s="1">
        <v>0</v>
      </c>
      <c r="F1155" s="1">
        <v>0</v>
      </c>
      <c r="G1155" s="2">
        <f t="shared" si="22"/>
        <v>5140.9165999999996</v>
      </c>
      <c r="H1155" s="2">
        <f t="shared" si="23"/>
        <v>0.48999999999978172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65510.28</v>
      </c>
      <c r="D1156" s="1">
        <f>BILANCA!E179</f>
        <v>69344</v>
      </c>
      <c r="E1156" s="1">
        <v>0</v>
      </c>
      <c r="F1156" s="1">
        <v>0</v>
      </c>
      <c r="G1156" s="2">
        <f t="shared" si="22"/>
        <v>35326.302439999999</v>
      </c>
      <c r="H1156" s="2">
        <f t="shared" si="23"/>
        <v>0.27999999999883585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11282.05</v>
      </c>
      <c r="D1157" s="1">
        <f>BILANCA!E180</f>
        <v>11305.69</v>
      </c>
      <c r="E1157" s="1">
        <v>0</v>
      </c>
      <c r="F1157" s="1">
        <v>0</v>
      </c>
      <c r="G1157" s="2">
        <f t="shared" si="22"/>
        <v>5897.4568199999994</v>
      </c>
      <c r="H1157" s="2">
        <f t="shared" si="23"/>
        <v>0.35999999999876309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1.56</v>
      </c>
      <c r="D1159" s="1">
        <f>BILANCA!E182</f>
        <v>0</v>
      </c>
      <c r="E1159" s="1">
        <v>0</v>
      </c>
      <c r="F1159" s="1">
        <v>0</v>
      </c>
      <c r="G1159" s="2">
        <f t="shared" si="22"/>
        <v>0.27455999999999997</v>
      </c>
      <c r="H1159" s="2">
        <f t="shared" si="23"/>
        <v>0.43999999999999995</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11280.49</v>
      </c>
      <c r="D1160" s="1">
        <f>BILANCA!E183</f>
        <v>11305.69</v>
      </c>
      <c r="E1160" s="1">
        <v>0</v>
      </c>
      <c r="F1160" s="1">
        <v>0</v>
      </c>
      <c r="G1160" s="2">
        <f t="shared" si="22"/>
        <v>5998.8609900000001</v>
      </c>
      <c r="H1160" s="2">
        <f t="shared" si="23"/>
        <v>0.7999999999992724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185.03</v>
      </c>
      <c r="D1162" s="1">
        <f>BILANCA!E185</f>
        <v>0</v>
      </c>
      <c r="E1162" s="1">
        <v>0</v>
      </c>
      <c r="F1162" s="1">
        <v>0</v>
      </c>
      <c r="G1162" s="2">
        <f>B1162/1000*C1162+B1162/500*D1162</f>
        <v>33.120370000000001</v>
      </c>
      <c r="H1162" s="2">
        <f>ABS(C1162-ROUND(C1162,0))+ABS(D1162-ROUND(D1162,0))</f>
        <v>3.0000000000001137E-2</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1055.44</v>
      </c>
      <c r="D1163" s="1">
        <f>BILANCA!E186</f>
        <v>1816.77</v>
      </c>
      <c r="E1163" s="1">
        <v>0</v>
      </c>
      <c r="F1163" s="1">
        <v>0</v>
      </c>
      <c r="G1163" s="2">
        <f t="shared" si="22"/>
        <v>844.01639999999998</v>
      </c>
      <c r="H1163" s="2">
        <f t="shared" si="23"/>
        <v>0.67000000000007276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146.76</v>
      </c>
      <c r="E1164" s="1">
        <v>0</v>
      </c>
      <c r="F1164" s="1">
        <v>0</v>
      </c>
      <c r="G1164" s="2">
        <f t="shared" si="22"/>
        <v>53.127119999999998</v>
      </c>
      <c r="H1164" s="2">
        <f t="shared" si="23"/>
        <v>0.24000000000000909</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12875.56</v>
      </c>
      <c r="D1165" s="1">
        <f>BILANCA!E188</f>
        <v>2906.86</v>
      </c>
      <c r="E1165" s="1">
        <v>0</v>
      </c>
      <c r="F1165" s="1">
        <v>0</v>
      </c>
      <c r="G1165" s="2">
        <f t="shared" si="22"/>
        <v>3401.4489600000002</v>
      </c>
      <c r="H1165" s="2">
        <f t="shared" si="23"/>
        <v>0.58000000000038199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181055.64</v>
      </c>
      <c r="D1166" s="1">
        <f>BILANCA!E189</f>
        <v>237329.73</v>
      </c>
      <c r="E1166" s="1">
        <v>0</v>
      </c>
      <c r="F1166" s="1">
        <v>0</v>
      </c>
      <c r="G1166" s="2">
        <f t="shared" si="22"/>
        <v>119995.8633</v>
      </c>
      <c r="H1166" s="2">
        <f t="shared" si="23"/>
        <v>0.62999999997555278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247435.13</v>
      </c>
      <c r="D1183" s="1">
        <f>BILANCA!E206</f>
        <v>199983.45</v>
      </c>
      <c r="E1183" s="1">
        <v>0</v>
      </c>
      <c r="F1183" s="1">
        <v>0</v>
      </c>
      <c r="G1183" s="2">
        <f t="shared" si="22"/>
        <v>129480.40600000002</v>
      </c>
      <c r="H1183" s="2">
        <f t="shared" si="23"/>
        <v>0.58000000001629815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247435.13</v>
      </c>
      <c r="D1184" s="1">
        <f>BILANCA!E207</f>
        <v>199983.45</v>
      </c>
      <c r="E1184" s="1">
        <v>0</v>
      </c>
      <c r="F1184" s="1">
        <v>0</v>
      </c>
      <c r="G1184" s="2">
        <f t="shared" si="22"/>
        <v>130127.80803000001</v>
      </c>
      <c r="H1184" s="2">
        <f t="shared" si="23"/>
        <v>0.58000000001629815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189914.73</v>
      </c>
      <c r="D1185" s="1">
        <f>BILANCA!E208</f>
        <v>176349.39</v>
      </c>
      <c r="E1185" s="1">
        <v>0</v>
      </c>
      <c r="F1185" s="1">
        <v>0</v>
      </c>
      <c r="G1185" s="2">
        <f t="shared" si="22"/>
        <v>109607.92902000001</v>
      </c>
      <c r="H1185" s="2">
        <f t="shared" si="23"/>
        <v>0.66000000000349246</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40444.1</v>
      </c>
      <c r="D1189" s="1">
        <f>BILANCA!E212</f>
        <v>23634.04</v>
      </c>
      <c r="E1189" s="1">
        <v>0</v>
      </c>
      <c r="F1189" s="1">
        <v>0</v>
      </c>
      <c r="G1189" s="2">
        <f t="shared" si="22"/>
        <v>18068.709080000001</v>
      </c>
      <c r="H1189" s="2">
        <f t="shared" si="23"/>
        <v>0.13999999999941792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17076.3</v>
      </c>
      <c r="D1194" s="1">
        <f>BILANCA!E217</f>
        <v>0.02</v>
      </c>
      <c r="E1194" s="1">
        <v>0</v>
      </c>
      <c r="F1194" s="1">
        <v>0</v>
      </c>
      <c r="G1194" s="2">
        <f t="shared" si="22"/>
        <v>3603.1077399999999</v>
      </c>
      <c r="H1194" s="2">
        <f t="shared" si="23"/>
        <v>0.31999999999927242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63.59</v>
      </c>
      <c r="D1211" s="1">
        <f>BILANCA!E234</f>
        <v>75.77</v>
      </c>
      <c r="E1211" s="1">
        <v>0</v>
      </c>
      <c r="F1211" s="1">
        <v>0</v>
      </c>
      <c r="G1211" s="2">
        <f t="shared" si="22"/>
        <v>49.049639999999997</v>
      </c>
      <c r="H1211" s="2">
        <f t="shared" si="23"/>
        <v>0.64000000000000057</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63.59</v>
      </c>
      <c r="D1213" s="1">
        <f>BILANCA!E236</f>
        <v>75.77</v>
      </c>
      <c r="E1213" s="1">
        <v>0</v>
      </c>
      <c r="F1213" s="1">
        <v>0</v>
      </c>
      <c r="G1213" s="2">
        <f t="shared" si="22"/>
        <v>49.479900000000001</v>
      </c>
      <c r="H1213" s="2">
        <f t="shared" si="23"/>
        <v>0.64000000000000057</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2161064.2599999998</v>
      </c>
      <c r="D1214" s="1">
        <f>BILANCA!E237</f>
        <v>2411953.2799999998</v>
      </c>
      <c r="E1214" s="1">
        <v>0</v>
      </c>
      <c r="F1214" s="1">
        <v>0</v>
      </c>
      <c r="G1214" s="2">
        <f t="shared" si="22"/>
        <v>1613528.25942</v>
      </c>
      <c r="H1214" s="2">
        <f t="shared" si="23"/>
        <v>0.53999999957159162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2150517.9</v>
      </c>
      <c r="D1215" s="1">
        <f>BILANCA!E238</f>
        <v>2533229.2999999998</v>
      </c>
      <c r="E1215" s="1">
        <v>0</v>
      </c>
      <c r="F1215" s="1">
        <v>0</v>
      </c>
      <c r="G1215" s="2">
        <f t="shared" si="22"/>
        <v>1674338.548</v>
      </c>
      <c r="H1215" s="2">
        <f t="shared" si="23"/>
        <v>0.39999999990686774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2397953.0299999998</v>
      </c>
      <c r="D1216" s="1">
        <f>BILANCA!E239</f>
        <v>2733212.75</v>
      </c>
      <c r="E1216" s="1">
        <v>0</v>
      </c>
      <c r="F1216" s="1">
        <v>0</v>
      </c>
      <c r="G1216" s="2">
        <f t="shared" si="22"/>
        <v>1832400.1974900002</v>
      </c>
      <c r="H1216" s="2">
        <f t="shared" si="23"/>
        <v>0.27999999979510903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2036723.38</v>
      </c>
      <c r="D1217" s="1">
        <f>BILANCA!E240</f>
        <v>2371983.1</v>
      </c>
      <c r="E1217" s="1">
        <v>0</v>
      </c>
      <c r="F1217" s="1">
        <v>0</v>
      </c>
      <c r="G1217" s="2">
        <f t="shared" si="22"/>
        <v>1586681.3617200002</v>
      </c>
      <c r="H1217" s="2">
        <f t="shared" si="23"/>
        <v>0.47999999998137355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361229.65</v>
      </c>
      <c r="D1218" s="1">
        <f>BILANCA!E241</f>
        <v>361229.65</v>
      </c>
      <c r="E1218" s="1">
        <v>0</v>
      </c>
      <c r="F1218" s="1">
        <v>0</v>
      </c>
      <c r="G1218" s="2">
        <f t="shared" si="22"/>
        <v>254666.90324999997</v>
      </c>
      <c r="H1218" s="2">
        <f t="shared" si="23"/>
        <v>0.69999999995343387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247435.12999999998</v>
      </c>
      <c r="D1219" s="1">
        <f>BILANCA!E242</f>
        <v>199983.44999999998</v>
      </c>
      <c r="E1219" s="1">
        <v>0</v>
      </c>
      <c r="F1219" s="1">
        <v>0</v>
      </c>
      <c r="G1219" s="2">
        <f t="shared" si="22"/>
        <v>152786.87907999998</v>
      </c>
      <c r="H1219" s="2">
        <f t="shared" si="23"/>
        <v>0.57999999995809048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17076.3</v>
      </c>
      <c r="D1220" s="1">
        <f>BILANCA!E243</f>
        <v>0.02</v>
      </c>
      <c r="E1220" s="1">
        <v>0</v>
      </c>
      <c r="F1220" s="1">
        <v>0</v>
      </c>
      <c r="G1220" s="2">
        <f t="shared" si="22"/>
        <v>4047.09258</v>
      </c>
      <c r="H1220" s="2">
        <f t="shared" si="23"/>
        <v>0.31999999999927242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230358.83</v>
      </c>
      <c r="D1221" s="1">
        <f>BILANCA!E244</f>
        <v>199983.43</v>
      </c>
      <c r="E1221" s="1">
        <v>0</v>
      </c>
      <c r="F1221" s="1">
        <v>0</v>
      </c>
      <c r="G1221" s="2">
        <f t="shared" si="22"/>
        <v>150017.51421999998</v>
      </c>
      <c r="H1221" s="2">
        <f t="shared" si="23"/>
        <v>0.60000000000582077</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-2230.3099999999395</v>
      </c>
      <c r="D1222" s="1">
        <f>BILANCA!E245</f>
        <v>-139722.68999999994</v>
      </c>
      <c r="E1222" s="1">
        <v>0</v>
      </c>
      <c r="F1222" s="1">
        <v>0</v>
      </c>
      <c r="G1222" s="2">
        <f t="shared" si="22"/>
        <v>-67320.489909999946</v>
      </c>
      <c r="H1222" s="2">
        <f t="shared" si="23"/>
        <v>0.61999999999534339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401114.42000000004</v>
      </c>
      <c r="D1223" s="1">
        <f>BILANCA!E246</f>
        <v>440165.92000000004</v>
      </c>
      <c r="E1223" s="1">
        <v>0</v>
      </c>
      <c r="F1223" s="1">
        <v>0</v>
      </c>
      <c r="G1223" s="2">
        <f t="shared" si="22"/>
        <v>307547.10239999997</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153679.29</v>
      </c>
      <c r="D1224" s="1">
        <f>BILANCA!E247</f>
        <v>240182.47</v>
      </c>
      <c r="E1224" s="1">
        <v>0</v>
      </c>
      <c r="F1224" s="1">
        <v>0</v>
      </c>
      <c r="G1224" s="2">
        <f t="shared" si="22"/>
        <v>152804.65943</v>
      </c>
      <c r="H1224" s="2">
        <f t="shared" si="23"/>
        <v>0.76000000000931323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247435.13</v>
      </c>
      <c r="D1226" s="1">
        <f>BILANCA!E249</f>
        <v>199983.45</v>
      </c>
      <c r="E1226" s="1">
        <v>0</v>
      </c>
      <c r="F1226" s="1">
        <v>0</v>
      </c>
      <c r="G1226" s="2">
        <f t="shared" si="22"/>
        <v>157318.69329000002</v>
      </c>
      <c r="H1226" s="2">
        <f t="shared" si="23"/>
        <v>0.58000000001629815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403344.73</v>
      </c>
      <c r="D1227" s="1">
        <f>BILANCA!E250</f>
        <v>579888.61</v>
      </c>
      <c r="E1227" s="1">
        <v>0</v>
      </c>
      <c r="F1227" s="1">
        <v>0</v>
      </c>
      <c r="G1227" s="2">
        <f t="shared" si="22"/>
        <v>381401.75579999998</v>
      </c>
      <c r="H1227" s="2">
        <f t="shared" si="23"/>
        <v>0.66000000003259629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403344.73</v>
      </c>
      <c r="D1229" s="1">
        <f>BILANCA!E252</f>
        <v>579888.61</v>
      </c>
      <c r="E1229" s="1">
        <v>0</v>
      </c>
      <c r="F1229" s="1">
        <v>0</v>
      </c>
      <c r="G1229" s="2">
        <f t="shared" si="22"/>
        <v>384527.99969999999</v>
      </c>
      <c r="H1229" s="2">
        <f t="shared" si="23"/>
        <v>0.66000000003259629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12396.82</v>
      </c>
      <c r="D1232" s="1">
        <f>BILANCA!E255</f>
        <v>18066.82</v>
      </c>
      <c r="E1232" s="1">
        <v>0</v>
      </c>
      <c r="F1232" s="1">
        <v>0</v>
      </c>
      <c r="G1232" s="2">
        <f t="shared" si="22"/>
        <v>12084.08454</v>
      </c>
      <c r="H1232" s="2">
        <f t="shared" si="23"/>
        <v>0.36000000000058208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379.85</v>
      </c>
      <c r="D1233" s="1">
        <f>BILANCA!E256</f>
        <v>379.85</v>
      </c>
      <c r="E1233" s="1">
        <v>0</v>
      </c>
      <c r="F1233" s="1">
        <v>0</v>
      </c>
      <c r="G1233" s="2">
        <f t="shared" si="22"/>
        <v>284.88750000000005</v>
      </c>
      <c r="H1233" s="2">
        <f t="shared" si="23"/>
        <v>0.29999999999995453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710794.89</v>
      </c>
      <c r="D1236" s="1">
        <f>BILANCA!E259</f>
        <v>569398.73</v>
      </c>
      <c r="E1236" s="1">
        <v>0</v>
      </c>
      <c r="F1236" s="1">
        <v>0</v>
      </c>
      <c r="G1236" s="2">
        <f t="shared" si="22"/>
        <v>467946.86454999994</v>
      </c>
      <c r="H1236" s="2">
        <f t="shared" si="23"/>
        <v>0.38000000000465661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710794.89</v>
      </c>
      <c r="D1237" s="1">
        <f>BILANCA!E260</f>
        <v>569398.73</v>
      </c>
      <c r="E1237" s="1">
        <v>0</v>
      </c>
      <c r="F1237" s="1">
        <v>0</v>
      </c>
      <c r="G1237" s="2">
        <f t="shared" si="22"/>
        <v>469796.45689999999</v>
      </c>
      <c r="H1237" s="2">
        <f t="shared" si="23"/>
        <v>0.38000000000465661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20872.189999999999</v>
      </c>
      <c r="D1240" s="1">
        <f>BILANCA!E264</f>
        <v>19793.32</v>
      </c>
      <c r="E1240" s="1">
        <v>0</v>
      </c>
      <c r="F1240" s="1">
        <v>0</v>
      </c>
      <c r="G1240" s="2">
        <f t="shared" si="22"/>
        <v>15537.919310000001</v>
      </c>
      <c r="H1240" s="2">
        <f t="shared" si="23"/>
        <v>0.50999999999839929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2316.9</v>
      </c>
      <c r="D1241" s="1">
        <f>BILANCA!E265</f>
        <v>2261.06</v>
      </c>
      <c r="E1241" s="1">
        <v>0</v>
      </c>
      <c r="F1241" s="1">
        <v>0</v>
      </c>
      <c r="G1241" s="2">
        <f t="shared" si="22"/>
        <v>1764.4671600000001</v>
      </c>
      <c r="H1241" s="2">
        <f t="shared" si="23"/>
        <v>0.15999999999985448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379.85</v>
      </c>
      <c r="D1242" s="1">
        <f>BILANCA!E266</f>
        <v>379.85</v>
      </c>
      <c r="E1242" s="1">
        <v>0</v>
      </c>
      <c r="F1242" s="1">
        <v>0</v>
      </c>
      <c r="G1242" s="2">
        <f t="shared" ref="G1242:G1479" si="24">B1242/1000*C1242+B1242/500*D1242</f>
        <v>295.14345000000003</v>
      </c>
      <c r="H1242" s="2">
        <f t="shared" si="23"/>
        <v>0.29999999999995453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17.11</v>
      </c>
      <c r="D1244" s="1">
        <f>BILANCA!E268</f>
        <v>17.03</v>
      </c>
      <c r="E1244" s="1">
        <v>0</v>
      </c>
      <c r="F1244" s="1">
        <v>0</v>
      </c>
      <c r="G1244" s="2">
        <f t="shared" si="24"/>
        <v>13.355370000000001</v>
      </c>
      <c r="H1244" s="2">
        <f t="shared" si="23"/>
        <v>0.14000000000000057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0.01</v>
      </c>
      <c r="D1245" s="1">
        <f>BILANCA!E269</f>
        <v>0</v>
      </c>
      <c r="E1245" s="1">
        <v>0</v>
      </c>
      <c r="F1245" s="1">
        <v>0</v>
      </c>
      <c r="G1245" s="2">
        <f t="shared" si="24"/>
        <v>2.6200000000000004E-3</v>
      </c>
      <c r="H1245" s="2">
        <f t="shared" si="23"/>
        <v>0.01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21.27</v>
      </c>
      <c r="D1247" s="1">
        <f>BILANCA!E271</f>
        <v>21.27</v>
      </c>
      <c r="E1247" s="1">
        <v>0</v>
      </c>
      <c r="F1247" s="1">
        <v>0</v>
      </c>
      <c r="G1247" s="2">
        <f t="shared" si="24"/>
        <v>16.845840000000003</v>
      </c>
      <c r="H1247" s="2">
        <f t="shared" si="23"/>
        <v>0.53999999999999915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94098.97</v>
      </c>
      <c r="D1263" s="1">
        <f>BILANCA!E287</f>
        <v>80589.740000000005</v>
      </c>
      <c r="E1263" s="1">
        <v>0</v>
      </c>
      <c r="F1263" s="1">
        <v>0</v>
      </c>
      <c r="G1263" s="2">
        <f t="shared" si="24"/>
        <v>71477.966000000015</v>
      </c>
      <c r="H1263" s="2">
        <f t="shared" si="23"/>
        <v>0.28999999999359716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6218.08</v>
      </c>
      <c r="D1264" s="1">
        <f>BILANCA!E288</f>
        <v>15170.52</v>
      </c>
      <c r="E1264" s="1">
        <v>0</v>
      </c>
      <c r="F1264" s="1">
        <v>0</v>
      </c>
      <c r="G1264" s="2">
        <f t="shared" si="24"/>
        <v>10273.112720000001</v>
      </c>
      <c r="H1264" s="2">
        <f t="shared" si="23"/>
        <v>0.55999999999949068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127998.98</v>
      </c>
      <c r="D1265" s="1">
        <f>BILANCA!E289</f>
        <v>204094.32</v>
      </c>
      <c r="E1265" s="1">
        <v>0</v>
      </c>
      <c r="F1265" s="1">
        <v>0</v>
      </c>
      <c r="G1265" s="2">
        <f t="shared" si="24"/>
        <v>151204.90883999999</v>
      </c>
      <c r="H1265" s="2">
        <f t="shared" si="23"/>
        <v>0.34000000001105946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53056.66</v>
      </c>
      <c r="D1266" s="1">
        <f>BILANCA!E290</f>
        <v>33235.410000000003</v>
      </c>
      <c r="E1266" s="1">
        <v>0</v>
      </c>
      <c r="F1266" s="1">
        <v>0</v>
      </c>
      <c r="G1266" s="2">
        <f t="shared" si="24"/>
        <v>33826.276839999999</v>
      </c>
      <c r="H1266" s="2">
        <f t="shared" si="23"/>
        <v>0.75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247435.13</v>
      </c>
      <c r="D1270" s="1">
        <f>BILANCA!E294</f>
        <v>199983.45</v>
      </c>
      <c r="E1270" s="1">
        <v>0</v>
      </c>
      <c r="F1270" s="1">
        <v>0</v>
      </c>
      <c r="G1270" s="2">
        <f t="shared" si="24"/>
        <v>185804.38261</v>
      </c>
      <c r="H1270" s="2">
        <f t="shared" si="23"/>
        <v>0.58000000001629815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2764</v>
      </c>
      <c r="E1273" s="1">
        <v>0</v>
      </c>
      <c r="F1273" s="1">
        <v>0</v>
      </c>
      <c r="G1273" s="2">
        <f t="shared" si="24"/>
        <v>1603.12</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119.79</v>
      </c>
      <c r="D1275" s="1">
        <f>BILANCA!E299</f>
        <v>142.86000000000001</v>
      </c>
      <c r="E1275" s="1">
        <v>0</v>
      </c>
      <c r="F1275" s="1">
        <v>0</v>
      </c>
      <c r="G1275" s="2">
        <f t="shared" si="24"/>
        <v>118.40891999999999</v>
      </c>
      <c r="H1275" s="2">
        <f t="shared" si="23"/>
        <v>0.3499999999999801</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158341.12</v>
      </c>
      <c r="D1299" s="6">
        <f>'RAS-funkcijski'!E5</f>
        <v>241170.51</v>
      </c>
      <c r="E1299" s="6">
        <v>0</v>
      </c>
      <c r="F1299" s="6">
        <v>0</v>
      </c>
      <c r="G1299" s="7">
        <f t="shared" si="24"/>
        <v>640.68214</v>
      </c>
      <c r="H1299" s="7">
        <f t="shared" si="23"/>
        <v>0.60999999998603016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158341.12</v>
      </c>
      <c r="D1300" s="1">
        <f>'RAS-funkcijski'!E6</f>
        <v>238055.51</v>
      </c>
      <c r="E1300" s="1">
        <v>0</v>
      </c>
      <c r="F1300" s="1">
        <v>0</v>
      </c>
      <c r="G1300" s="2">
        <f t="shared" si="24"/>
        <v>1268.9042800000002</v>
      </c>
      <c r="H1300" s="2">
        <f t="shared" si="23"/>
        <v>0.60999999998603016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146373.25</v>
      </c>
      <c r="D1301" s="1">
        <f>'RAS-funkcijski'!E7</f>
        <v>192307.68</v>
      </c>
      <c r="E1301" s="1">
        <v>0</v>
      </c>
      <c r="F1301" s="1">
        <v>0</v>
      </c>
      <c r="G1301" s="2">
        <f t="shared" si="24"/>
        <v>1592.9658300000001</v>
      </c>
      <c r="H1301" s="2">
        <f t="shared" si="23"/>
        <v>0.57000000000698492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11967.87</v>
      </c>
      <c r="D1302" s="1">
        <f>'RAS-funkcijski'!E8</f>
        <v>45747.83</v>
      </c>
      <c r="E1302" s="1">
        <v>0</v>
      </c>
      <c r="F1302" s="1">
        <v>0</v>
      </c>
      <c r="G1302" s="2">
        <f t="shared" si="24"/>
        <v>413.85412000000002</v>
      </c>
      <c r="H1302" s="2">
        <f t="shared" si="23"/>
        <v>0.29999999999745341</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3115</v>
      </c>
      <c r="E1307" s="1">
        <v>0</v>
      </c>
      <c r="F1307" s="1">
        <v>0</v>
      </c>
      <c r="G1307" s="2">
        <f t="shared" si="24"/>
        <v>56.069999999999993</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3115</v>
      </c>
      <c r="E1308" s="1">
        <v>0</v>
      </c>
      <c r="F1308" s="1">
        <v>0</v>
      </c>
      <c r="G1308" s="2">
        <f t="shared" si="24"/>
        <v>62.300000000000004</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13527.34</v>
      </c>
      <c r="D1322" s="1">
        <f>'RAS-funkcijski'!E28</f>
        <v>5702.59</v>
      </c>
      <c r="E1322" s="1">
        <v>0</v>
      </c>
      <c r="F1322" s="1">
        <v>0</v>
      </c>
      <c r="G1322" s="2">
        <f t="shared" si="24"/>
        <v>598.38048000000003</v>
      </c>
      <c r="H1322" s="2">
        <f t="shared" si="23"/>
        <v>0.75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13527.34</v>
      </c>
      <c r="D1324" s="1">
        <f>'RAS-funkcijski'!E30</f>
        <v>5702.59</v>
      </c>
      <c r="E1324" s="1">
        <v>0</v>
      </c>
      <c r="F1324" s="1">
        <v>0</v>
      </c>
      <c r="G1324" s="2">
        <f t="shared" si="24"/>
        <v>648.24551999999994</v>
      </c>
      <c r="H1324" s="2">
        <f t="shared" si="23"/>
        <v>0.75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191823.33</v>
      </c>
      <c r="D1329" s="1">
        <f>'RAS-funkcijski'!E35</f>
        <v>115416.97</v>
      </c>
      <c r="E1329" s="1">
        <v>0</v>
      </c>
      <c r="F1329" s="1">
        <v>0</v>
      </c>
      <c r="G1329" s="2">
        <f t="shared" si="24"/>
        <v>13102.37537</v>
      </c>
      <c r="H1329" s="2">
        <f t="shared" si="23"/>
        <v>0.35999999998603016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1806.83</v>
      </c>
      <c r="E1330" s="1">
        <v>0</v>
      </c>
      <c r="F1330" s="1">
        <v>0</v>
      </c>
      <c r="G1330" s="2">
        <f t="shared" si="24"/>
        <v>115.63712</v>
      </c>
      <c r="H1330" s="2">
        <f t="shared" si="23"/>
        <v>0.17000000000007276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1806.83</v>
      </c>
      <c r="E1331" s="1">
        <v>0</v>
      </c>
      <c r="F1331" s="1">
        <v>0</v>
      </c>
      <c r="G1331" s="2">
        <f t="shared" si="24"/>
        <v>119.25078000000001</v>
      </c>
      <c r="H1331" s="2">
        <f t="shared" si="23"/>
        <v>0.17000000000007276</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191823.33</v>
      </c>
      <c r="D1348" s="1">
        <f>'RAS-funkcijski'!E54</f>
        <v>113610.14</v>
      </c>
      <c r="E1348" s="1">
        <v>0</v>
      </c>
      <c r="F1348" s="1">
        <v>0</v>
      </c>
      <c r="G1348" s="2">
        <f t="shared" si="24"/>
        <v>20952.180500000002</v>
      </c>
      <c r="H1348" s="2">
        <f t="shared" si="27"/>
        <v>0.46999999998661224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190628.81</v>
      </c>
      <c r="D1349" s="1">
        <f>'RAS-funkcijski'!E55</f>
        <v>110922.47</v>
      </c>
      <c r="E1349" s="1">
        <v>0</v>
      </c>
      <c r="F1349" s="1">
        <v>0</v>
      </c>
      <c r="G1349" s="2">
        <f t="shared" si="24"/>
        <v>21036.161249999997</v>
      </c>
      <c r="H1349" s="2">
        <f t="shared" si="27"/>
        <v>0.66000000000349246</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1194.52</v>
      </c>
      <c r="D1353" s="1">
        <f>'RAS-funkcijski'!E59</f>
        <v>2687.67</v>
      </c>
      <c r="E1353" s="1">
        <v>0</v>
      </c>
      <c r="F1353" s="1">
        <v>0</v>
      </c>
      <c r="G1353" s="2">
        <f t="shared" si="24"/>
        <v>361.34230000000002</v>
      </c>
      <c r="H1353" s="2">
        <f t="shared" si="27"/>
        <v>0.80999999999994543</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3091.26</v>
      </c>
      <c r="D1369" s="1">
        <f>'RAS-funkcijski'!E75</f>
        <v>3528.76</v>
      </c>
      <c r="E1369" s="1">
        <v>0</v>
      </c>
      <c r="F1369" s="1">
        <v>0</v>
      </c>
      <c r="G1369" s="2">
        <f t="shared" si="24"/>
        <v>720.56337999999994</v>
      </c>
      <c r="H1369" s="2">
        <f t="shared" si="27"/>
        <v>0.5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3091.26</v>
      </c>
      <c r="D1375" s="1">
        <f>'RAS-funkcijski'!E81</f>
        <v>3528.76</v>
      </c>
      <c r="E1375" s="1">
        <v>0</v>
      </c>
      <c r="F1375" s="1">
        <v>0</v>
      </c>
      <c r="G1375" s="2">
        <f t="shared" si="24"/>
        <v>781.45605999999998</v>
      </c>
      <c r="H1375" s="2">
        <f t="shared" si="27"/>
        <v>0.5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27717.96</v>
      </c>
      <c r="D1376" s="1">
        <f>'RAS-funkcijski'!E82</f>
        <v>220067.06</v>
      </c>
      <c r="E1376" s="1">
        <v>0</v>
      </c>
      <c r="F1376" s="1">
        <v>0</v>
      </c>
      <c r="G1376" s="2">
        <f t="shared" si="24"/>
        <v>36492.462240000001</v>
      </c>
      <c r="H1376" s="2">
        <f t="shared" si="27"/>
        <v>9.9999999998544808E-2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21430.07</v>
      </c>
      <c r="D1380" s="1">
        <f>'RAS-funkcijski'!E86</f>
        <v>202669.84</v>
      </c>
      <c r="E1380" s="1">
        <v>0</v>
      </c>
      <c r="F1380" s="1">
        <v>0</v>
      </c>
      <c r="G1380" s="2">
        <f t="shared" si="24"/>
        <v>34995.119500000001</v>
      </c>
      <c r="H1380" s="2">
        <f t="shared" si="27"/>
        <v>0.23000000000320142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6287.89</v>
      </c>
      <c r="D1382" s="1">
        <f>'RAS-funkcijski'!E88</f>
        <v>17397.22</v>
      </c>
      <c r="E1382" s="1">
        <v>0</v>
      </c>
      <c r="F1382" s="1">
        <v>0</v>
      </c>
      <c r="G1382" s="2">
        <f t="shared" si="24"/>
        <v>3450.9157200000004</v>
      </c>
      <c r="H1382" s="2">
        <f t="shared" si="27"/>
        <v>0.33000000000083674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3756</v>
      </c>
      <c r="D1401" s="1">
        <f>'RAS-funkcijski'!E107</f>
        <v>12414.25</v>
      </c>
      <c r="E1401" s="1">
        <v>0</v>
      </c>
      <c r="F1401" s="1">
        <v>0</v>
      </c>
      <c r="G1401" s="2">
        <f t="shared" si="24"/>
        <v>2944.2034999999996</v>
      </c>
      <c r="H1401" s="2">
        <f t="shared" si="27"/>
        <v>0.25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7864.25</v>
      </c>
      <c r="E1402" s="1">
        <v>0</v>
      </c>
      <c r="F1402" s="1">
        <v>0</v>
      </c>
      <c r="G1402" s="2">
        <f t="shared" si="24"/>
        <v>1635.7639999999999</v>
      </c>
      <c r="H1402" s="2">
        <f t="shared" si="27"/>
        <v>0.25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3756</v>
      </c>
      <c r="D1405" s="1">
        <f>'RAS-funkcijski'!E111</f>
        <v>4550</v>
      </c>
      <c r="E1405" s="1">
        <v>0</v>
      </c>
      <c r="F1405" s="1">
        <v>0</v>
      </c>
      <c r="G1405" s="2">
        <f t="shared" si="24"/>
        <v>1375.5919999999999</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37300.32</v>
      </c>
      <c r="D1408" s="1">
        <f>'RAS-funkcijski'!E114</f>
        <v>84841.78</v>
      </c>
      <c r="E1408" s="1">
        <v>0</v>
      </c>
      <c r="F1408" s="1">
        <v>0</v>
      </c>
      <c r="G1408" s="2">
        <f t="shared" si="24"/>
        <v>22768.226799999997</v>
      </c>
      <c r="H1408" s="2">
        <f t="shared" si="27"/>
        <v>0.54000000000087311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31025.21</v>
      </c>
      <c r="D1409" s="1">
        <f>'RAS-funkcijski'!E115</f>
        <v>75626.69</v>
      </c>
      <c r="E1409" s="1">
        <v>0</v>
      </c>
      <c r="F1409" s="1">
        <v>0</v>
      </c>
      <c r="G1409" s="2">
        <f t="shared" si="24"/>
        <v>20232.923490000001</v>
      </c>
      <c r="H1409" s="2">
        <f t="shared" si="27"/>
        <v>0.51999999999679858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26590.18</v>
      </c>
      <c r="D1410" s="1">
        <f>'RAS-funkcijski'!E116</f>
        <v>75064.19</v>
      </c>
      <c r="E1410" s="1">
        <v>0</v>
      </c>
      <c r="F1410" s="1">
        <v>0</v>
      </c>
      <c r="G1410" s="2">
        <f t="shared" si="24"/>
        <v>19792.478719999999</v>
      </c>
      <c r="H1410" s="2">
        <f t="shared" si="27"/>
        <v>0.37000000000261934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4435.03</v>
      </c>
      <c r="D1411" s="1">
        <f>'RAS-funkcijski'!E117</f>
        <v>562.5</v>
      </c>
      <c r="E1411" s="1">
        <v>0</v>
      </c>
      <c r="F1411" s="1">
        <v>0</v>
      </c>
      <c r="G1411" s="2">
        <f t="shared" si="24"/>
        <v>628.28339000000005</v>
      </c>
      <c r="H1411" s="2">
        <f t="shared" si="27"/>
        <v>0.52999999999974534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1776.79</v>
      </c>
      <c r="D1412" s="1">
        <f>'RAS-funkcijski'!E118</f>
        <v>2195.09</v>
      </c>
      <c r="E1412" s="1">
        <v>0</v>
      </c>
      <c r="F1412" s="1">
        <v>0</v>
      </c>
      <c r="G1412" s="2">
        <f t="shared" si="24"/>
        <v>703.03458000000001</v>
      </c>
      <c r="H1412" s="2">
        <f t="shared" si="27"/>
        <v>0.3000000000001819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1776.79</v>
      </c>
      <c r="D1414" s="1">
        <f>'RAS-funkcijski'!E120</f>
        <v>2195.09</v>
      </c>
      <c r="E1414" s="1">
        <v>0</v>
      </c>
      <c r="F1414" s="1">
        <v>0</v>
      </c>
      <c r="G1414" s="2">
        <f t="shared" si="24"/>
        <v>715.36851999999999</v>
      </c>
      <c r="H1414" s="2">
        <f t="shared" si="27"/>
        <v>0.3000000000001819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4498.32</v>
      </c>
      <c r="D1416" s="1">
        <f>'RAS-funkcijski'!E122</f>
        <v>7020</v>
      </c>
      <c r="E1416" s="1">
        <v>0</v>
      </c>
      <c r="F1416" s="1">
        <v>0</v>
      </c>
      <c r="G1416" s="2">
        <f t="shared" si="24"/>
        <v>2187.5217599999996</v>
      </c>
      <c r="H1416" s="2">
        <f t="shared" si="27"/>
        <v>0.31999999999970896</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4498.32</v>
      </c>
      <c r="D1418" s="1">
        <f>'RAS-funkcijski'!E124</f>
        <v>7020</v>
      </c>
      <c r="E1418" s="1">
        <v>0</v>
      </c>
      <c r="F1418" s="1">
        <v>0</v>
      </c>
      <c r="G1418" s="2">
        <f t="shared" si="24"/>
        <v>2224.5983999999999</v>
      </c>
      <c r="H1418" s="2">
        <f t="shared" si="27"/>
        <v>0.31999999999970896</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8746.73</v>
      </c>
      <c r="D1423" s="1">
        <f>'RAS-funkcijski'!E129</f>
        <v>9480.7000000000007</v>
      </c>
      <c r="E1423" s="1">
        <v>0</v>
      </c>
      <c r="F1423" s="1">
        <v>0</v>
      </c>
      <c r="G1423" s="2">
        <f t="shared" si="24"/>
        <v>3463.5162500000001</v>
      </c>
      <c r="H1423" s="2">
        <f t="shared" si="27"/>
        <v>0.56999999999970896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950</v>
      </c>
      <c r="E1424" s="1">
        <v>0</v>
      </c>
      <c r="F1424" s="1">
        <v>0</v>
      </c>
      <c r="G1424" s="2">
        <f t="shared" si="24"/>
        <v>239.4</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950</v>
      </c>
      <c r="E1426" s="1">
        <v>0</v>
      </c>
      <c r="F1426" s="1">
        <v>0</v>
      </c>
      <c r="G1426" s="2">
        <f t="shared" si="24"/>
        <v>243.20000000000002</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182.55</v>
      </c>
      <c r="D1429" s="1">
        <f>'RAS-funkcijski'!E135</f>
        <v>391.78</v>
      </c>
      <c r="E1429" s="1">
        <v>0</v>
      </c>
      <c r="F1429" s="1">
        <v>0</v>
      </c>
      <c r="G1429" s="2">
        <f t="shared" si="24"/>
        <v>126.56041</v>
      </c>
      <c r="H1429" s="2">
        <f t="shared" si="27"/>
        <v>0.67000000000001592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436.78</v>
      </c>
      <c r="D1432" s="1">
        <f>'RAS-funkcijski'!E138</f>
        <v>0</v>
      </c>
      <c r="E1432" s="1">
        <v>0</v>
      </c>
      <c r="F1432" s="1">
        <v>0</v>
      </c>
      <c r="G1432" s="2">
        <f t="shared" si="24"/>
        <v>58.52852</v>
      </c>
      <c r="H1432" s="2">
        <f t="shared" si="27"/>
        <v>0.22000000000002728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8127.4</v>
      </c>
      <c r="D1434" s="1">
        <f>'RAS-funkcijski'!E140</f>
        <v>8138.92</v>
      </c>
      <c r="E1434" s="1">
        <v>0</v>
      </c>
      <c r="F1434" s="1">
        <v>0</v>
      </c>
      <c r="G1434" s="2">
        <f t="shared" si="24"/>
        <v>3319.1126400000003</v>
      </c>
      <c r="H1434" s="2">
        <f t="shared" si="27"/>
        <v>0.47999999999956344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444304.06</v>
      </c>
      <c r="D1435" s="13">
        <f>'RAS-funkcijski'!E141</f>
        <v>692622.62</v>
      </c>
      <c r="E1435" s="13">
        <v>0</v>
      </c>
      <c r="F1435" s="13">
        <v>0</v>
      </c>
      <c r="G1435" s="14">
        <f t="shared" si="24"/>
        <v>250648.25410000002</v>
      </c>
      <c r="H1435" s="14">
        <f t="shared" si="27"/>
        <v>0.44000000000232831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528807.84</v>
      </c>
      <c r="D1480" s="6"/>
      <c r="E1480" s="6">
        <v>0</v>
      </c>
      <c r="F1480" s="6">
        <v>0</v>
      </c>
      <c r="G1480" s="7">
        <f t="shared" ref="G1480:G1580" si="34">B1480/1000*C1480</f>
        <v>528.80783999999994</v>
      </c>
      <c r="H1480" s="7">
        <f t="shared" ref="H1480:H1580" si="35">ABS(C1480-ROUND(C1480,0))</f>
        <v>0.16000000003259629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706887.27</v>
      </c>
      <c r="D1481" s="1">
        <v>0</v>
      </c>
      <c r="E1481" s="1">
        <v>0</v>
      </c>
      <c r="F1481" s="1">
        <v>0</v>
      </c>
      <c r="G1481" s="2">
        <f t="shared" si="34"/>
        <v>1413.7745400000001</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290505.33</v>
      </c>
      <c r="D1483" s="1">
        <v>0</v>
      </c>
      <c r="E1483" s="1">
        <v>0</v>
      </c>
      <c r="F1483" s="1">
        <v>0</v>
      </c>
      <c r="G1483" s="2">
        <f t="shared" si="34"/>
        <v>1162.0213200000001</v>
      </c>
      <c r="H1483" s="2">
        <f t="shared" si="35"/>
        <v>0.33000000001629815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129831.85</v>
      </c>
      <c r="D1484" s="1">
        <v>0</v>
      </c>
      <c r="E1484" s="1">
        <v>0</v>
      </c>
      <c r="F1484" s="1">
        <v>0</v>
      </c>
      <c r="G1484" s="2">
        <f t="shared" si="34"/>
        <v>649.15925000000004</v>
      </c>
      <c r="H1484" s="2">
        <f t="shared" si="35"/>
        <v>0.14999999999417923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107413.06</v>
      </c>
      <c r="D1485" s="1">
        <v>0</v>
      </c>
      <c r="E1485" s="1">
        <v>0</v>
      </c>
      <c r="F1485" s="1">
        <v>0</v>
      </c>
      <c r="G1485" s="2">
        <f t="shared" si="34"/>
        <v>644.47835999999995</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5422.63</v>
      </c>
      <c r="D1486" s="1">
        <v>0</v>
      </c>
      <c r="E1486" s="1">
        <v>0</v>
      </c>
      <c r="F1486" s="1">
        <v>0</v>
      </c>
      <c r="G1486" s="2">
        <f t="shared" si="34"/>
        <v>37.958410000000001</v>
      </c>
      <c r="H1486" s="2">
        <f t="shared" si="35"/>
        <v>0.36999999999989086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712.5</v>
      </c>
      <c r="D1488" s="1">
        <v>0</v>
      </c>
      <c r="E1488" s="1">
        <v>0</v>
      </c>
      <c r="F1488" s="1">
        <v>0</v>
      </c>
      <c r="G1488" s="2">
        <f>B1488/1000*C1488</f>
        <v>6.4124999999999996</v>
      </c>
      <c r="H1488" s="2">
        <f>ABS(C1488-ROUND(C1488,0))</f>
        <v>0.5</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18255.349999999999</v>
      </c>
      <c r="D1489" s="1">
        <v>0</v>
      </c>
      <c r="E1489" s="1">
        <v>0</v>
      </c>
      <c r="F1489" s="1">
        <v>0</v>
      </c>
      <c r="G1489" s="2">
        <f t="shared" si="34"/>
        <v>182.55349999999999</v>
      </c>
      <c r="H1489" s="2">
        <f t="shared" si="35"/>
        <v>0.34999999999854481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1324.87</v>
      </c>
      <c r="D1490" s="1">
        <v>0</v>
      </c>
      <c r="E1490" s="1">
        <v>0</v>
      </c>
      <c r="F1490" s="1">
        <v>0</v>
      </c>
      <c r="G1490" s="2">
        <f t="shared" si="34"/>
        <v>14.573569999999998</v>
      </c>
      <c r="H1490" s="2">
        <f t="shared" si="35"/>
        <v>0.13000000000010914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27545.07</v>
      </c>
      <c r="D1491" s="1">
        <v>0</v>
      </c>
      <c r="E1491" s="1">
        <v>0</v>
      </c>
      <c r="F1491" s="1">
        <v>0</v>
      </c>
      <c r="G1491" s="2">
        <f t="shared" si="34"/>
        <v>330.54084</v>
      </c>
      <c r="H1491" s="2">
        <f t="shared" si="35"/>
        <v>6.9999999999708962E-2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416381.94</v>
      </c>
      <c r="D1492" s="1">
        <v>0</v>
      </c>
      <c r="E1492" s="1">
        <v>0</v>
      </c>
      <c r="F1492" s="1">
        <v>0</v>
      </c>
      <c r="G1492" s="2">
        <f t="shared" si="34"/>
        <v>5412.96522</v>
      </c>
      <c r="H1492" s="2">
        <f t="shared" si="35"/>
        <v>5.9999999997671694E-2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702621.67</v>
      </c>
      <c r="D1499" s="1">
        <v>0</v>
      </c>
      <c r="E1499" s="1">
        <v>0</v>
      </c>
      <c r="F1499" s="1">
        <v>0</v>
      </c>
      <c r="G1499" s="2">
        <f t="shared" si="34"/>
        <v>14052.433400000002</v>
      </c>
      <c r="H1499" s="2">
        <f t="shared" si="35"/>
        <v>0.32999999995809048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295062.13</v>
      </c>
      <c r="D1501" s="1">
        <v>0</v>
      </c>
      <c r="E1501" s="1">
        <v>0</v>
      </c>
      <c r="F1501" s="1">
        <v>0</v>
      </c>
      <c r="G1501" s="2">
        <f t="shared" si="34"/>
        <v>6491.3668600000001</v>
      </c>
      <c r="H1501" s="2">
        <f t="shared" si="35"/>
        <v>0.13000000000465661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129000.36</v>
      </c>
      <c r="D1502" s="1">
        <v>0</v>
      </c>
      <c r="E1502" s="1">
        <v>0</v>
      </c>
      <c r="F1502" s="1">
        <v>0</v>
      </c>
      <c r="G1502" s="2">
        <f t="shared" si="34"/>
        <v>2967.00828</v>
      </c>
      <c r="H1502" s="2">
        <f t="shared" si="35"/>
        <v>0.36000000000058208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103579.35</v>
      </c>
      <c r="D1503" s="1">
        <v>0</v>
      </c>
      <c r="E1503" s="1">
        <v>0</v>
      </c>
      <c r="F1503" s="1">
        <v>0</v>
      </c>
      <c r="G1503" s="2">
        <f t="shared" si="34"/>
        <v>2485.9044000000004</v>
      </c>
      <c r="H1503" s="2">
        <f t="shared" si="35"/>
        <v>0.35000000000582077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5398.98</v>
      </c>
      <c r="D1504" s="1">
        <v>0</v>
      </c>
      <c r="E1504" s="1">
        <v>0</v>
      </c>
      <c r="F1504" s="1">
        <v>0</v>
      </c>
      <c r="G1504" s="2">
        <f t="shared" si="34"/>
        <v>134.97450000000001</v>
      </c>
      <c r="H1504" s="2">
        <f t="shared" si="35"/>
        <v>2.0000000000436557E-2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897.53</v>
      </c>
      <c r="D1506" s="1">
        <v>0</v>
      </c>
      <c r="E1506" s="1">
        <v>0</v>
      </c>
      <c r="F1506" s="1">
        <v>0</v>
      </c>
      <c r="G1506" s="2">
        <f>B1506/1000*C1506</f>
        <v>24.233309999999999</v>
      </c>
      <c r="H1506" s="2">
        <f>ABS(C1506-ROUND(C1506,0))</f>
        <v>0.47000000000002728</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17494.03</v>
      </c>
      <c r="D1507" s="1">
        <v>0</v>
      </c>
      <c r="E1507" s="1">
        <v>0</v>
      </c>
      <c r="F1507" s="1">
        <v>0</v>
      </c>
      <c r="G1507" s="2">
        <f t="shared" si="34"/>
        <v>489.83283999999998</v>
      </c>
      <c r="H1507" s="2">
        <f t="shared" si="35"/>
        <v>2.9999999998835847E-2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1178.1099999999999</v>
      </c>
      <c r="D1508" s="1">
        <v>0</v>
      </c>
      <c r="E1508" s="1">
        <v>0</v>
      </c>
      <c r="F1508" s="1">
        <v>0</v>
      </c>
      <c r="G1508" s="2">
        <f t="shared" si="34"/>
        <v>34.165189999999996</v>
      </c>
      <c r="H1508" s="2">
        <f t="shared" si="35"/>
        <v>0.10999999999989996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37513.769999999997</v>
      </c>
      <c r="D1509" s="1">
        <v>0</v>
      </c>
      <c r="E1509" s="1">
        <v>0</v>
      </c>
      <c r="F1509" s="1">
        <v>0</v>
      </c>
      <c r="G1509" s="2">
        <f t="shared" si="34"/>
        <v>1125.4130999999998</v>
      </c>
      <c r="H1509" s="2">
        <f t="shared" si="35"/>
        <v>0.23000000000320142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360107.86</v>
      </c>
      <c r="D1510" s="1">
        <v>0</v>
      </c>
      <c r="E1510" s="1">
        <v>0</v>
      </c>
      <c r="F1510" s="1">
        <v>0</v>
      </c>
      <c r="G1510" s="2">
        <f t="shared" si="34"/>
        <v>11163.343659999999</v>
      </c>
      <c r="H1510" s="2">
        <f t="shared" si="35"/>
        <v>0.14000000001396984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47451.68</v>
      </c>
      <c r="D1511" s="1">
        <v>0</v>
      </c>
      <c r="E1511" s="1">
        <v>0</v>
      </c>
      <c r="F1511" s="1">
        <v>0</v>
      </c>
      <c r="G1511" s="2">
        <f t="shared" si="34"/>
        <v>1518.4537600000001</v>
      </c>
      <c r="H1511" s="2">
        <f t="shared" si="35"/>
        <v>0.31999999999970896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47451.68</v>
      </c>
      <c r="D1515" s="1">
        <v>0</v>
      </c>
      <c r="E1515" s="1">
        <v>0</v>
      </c>
      <c r="F1515" s="1">
        <v>0</v>
      </c>
      <c r="G1515" s="2">
        <f t="shared" si="34"/>
        <v>1708.2604799999999</v>
      </c>
      <c r="H1515" s="2">
        <f t="shared" si="35"/>
        <v>0.31999999999970896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533073.43999999983</v>
      </c>
      <c r="D1517" s="1">
        <v>0</v>
      </c>
      <c r="E1517" s="1">
        <v>0</v>
      </c>
      <c r="F1517" s="1">
        <v>0</v>
      </c>
      <c r="G1517" s="2">
        <f t="shared" si="34"/>
        <v>20256.790719999994</v>
      </c>
      <c r="H1517" s="2">
        <f t="shared" si="35"/>
        <v>0.43999999982770532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284684.06</v>
      </c>
      <c r="D1518" s="1">
        <v>0</v>
      </c>
      <c r="E1518" s="1">
        <v>0</v>
      </c>
      <c r="F1518" s="1">
        <v>0</v>
      </c>
      <c r="G1518" s="2">
        <f t="shared" si="34"/>
        <v>11102.67834</v>
      </c>
      <c r="H1518" s="2">
        <f t="shared" si="35"/>
        <v>5.9999999997671694E-2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80589.739999999991</v>
      </c>
      <c r="D1524" s="1">
        <v>0</v>
      </c>
      <c r="E1524" s="1">
        <v>0</v>
      </c>
      <c r="F1524" s="1">
        <v>0</v>
      </c>
      <c r="G1524" s="2">
        <f t="shared" si="34"/>
        <v>3626.5382999999993</v>
      </c>
      <c r="H1524" s="2">
        <f t="shared" si="35"/>
        <v>0.26000000000931323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64547.909999999996</v>
      </c>
      <c r="D1530" s="1">
        <v>0</v>
      </c>
      <c r="E1530" s="1">
        <v>0</v>
      </c>
      <c r="F1530" s="1">
        <v>0</v>
      </c>
      <c r="G1530" s="2">
        <f t="shared" si="34"/>
        <v>3291.9434099999994</v>
      </c>
      <c r="H1530" s="2">
        <f t="shared" si="35"/>
        <v>9.0000000003783498E-2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14091.78</v>
      </c>
      <c r="D1531" s="1">
        <v>0</v>
      </c>
      <c r="E1531" s="1">
        <v>0</v>
      </c>
      <c r="F1531" s="1">
        <v>0</v>
      </c>
      <c r="G1531" s="2">
        <f t="shared" si="34"/>
        <v>732.77256</v>
      </c>
      <c r="H1531" s="2">
        <f t="shared" si="35"/>
        <v>0.21999999999934516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10577.21</v>
      </c>
      <c r="D1532" s="1">
        <v>0</v>
      </c>
      <c r="E1532" s="1">
        <v>0</v>
      </c>
      <c r="F1532" s="1">
        <v>0</v>
      </c>
      <c r="G1532" s="2">
        <f t="shared" si="34"/>
        <v>560.59212999999988</v>
      </c>
      <c r="H1532" s="2">
        <f t="shared" si="35"/>
        <v>0.20999999999912689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5546.97</v>
      </c>
      <c r="D1533" s="1">
        <v>0</v>
      </c>
      <c r="E1533" s="1">
        <v>0</v>
      </c>
      <c r="F1533" s="1">
        <v>0</v>
      </c>
      <c r="G1533" s="2">
        <f t="shared" si="34"/>
        <v>299.53638000000001</v>
      </c>
      <c r="H1533" s="2">
        <f t="shared" si="35"/>
        <v>2.9999999999745341E-2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34331.949999999997</v>
      </c>
      <c r="D1534" s="1">
        <v>0</v>
      </c>
      <c r="E1534" s="1">
        <v>0</v>
      </c>
      <c r="F1534" s="1">
        <v>0</v>
      </c>
      <c r="G1534" s="2">
        <f t="shared" si="34"/>
        <v>1888.2572499999999</v>
      </c>
      <c r="H1534" s="2">
        <f t="shared" si="35"/>
        <v>5.0000000002910383E-2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11281.6</v>
      </c>
      <c r="D1535" s="1">
        <v>0</v>
      </c>
      <c r="E1535" s="1">
        <v>0</v>
      </c>
      <c r="F1535" s="1">
        <v>0</v>
      </c>
      <c r="G1535" s="2">
        <f t="shared" si="34"/>
        <v>631.76960000000008</v>
      </c>
      <c r="H1535" s="2">
        <f t="shared" si="35"/>
        <v>0.3999999999996362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213.37</v>
      </c>
      <c r="D1536" s="1">
        <v>0</v>
      </c>
      <c r="E1536" s="1">
        <v>0</v>
      </c>
      <c r="F1536" s="1">
        <v>0</v>
      </c>
      <c r="G1536" s="2">
        <f t="shared" si="34"/>
        <v>12.162090000000001</v>
      </c>
      <c r="H1536" s="2">
        <f t="shared" si="35"/>
        <v>0.37000000000000455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7.46</v>
      </c>
      <c r="D1537" s="1">
        <v>0</v>
      </c>
      <c r="E1537" s="1">
        <v>0</v>
      </c>
      <c r="F1537" s="1">
        <v>0</v>
      </c>
      <c r="G1537" s="2">
        <f t="shared" si="34"/>
        <v>0.43268000000000001</v>
      </c>
      <c r="H1537" s="2">
        <f t="shared" si="35"/>
        <v>0.45999999999999996</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11060.77</v>
      </c>
      <c r="D1539" s="1">
        <v>0</v>
      </c>
      <c r="E1539" s="1">
        <v>0</v>
      </c>
      <c r="F1539" s="1">
        <v>0</v>
      </c>
      <c r="G1539" s="2">
        <f t="shared" si="34"/>
        <v>663.64620000000002</v>
      </c>
      <c r="H1539" s="2">
        <f t="shared" si="35"/>
        <v>0.22999999999956344</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1706.61</v>
      </c>
      <c r="D1550" s="1">
        <v>0</v>
      </c>
      <c r="E1550" s="1">
        <v>0</v>
      </c>
      <c r="F1550" s="1">
        <v>0</v>
      </c>
      <c r="G1550" s="2">
        <f t="shared" si="34"/>
        <v>121.16930999999998</v>
      </c>
      <c r="H1550" s="2">
        <f t="shared" si="35"/>
        <v>0.39000000000010004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1420.62</v>
      </c>
      <c r="D1551" s="1">
        <v>0</v>
      </c>
      <c r="E1551" s="1">
        <v>0</v>
      </c>
      <c r="F1551" s="1">
        <v>0</v>
      </c>
      <c r="G1551" s="2">
        <f t="shared" si="34"/>
        <v>102.28463999999998</v>
      </c>
      <c r="H1551" s="2">
        <f t="shared" si="35"/>
        <v>0.38000000000010914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159.9</v>
      </c>
      <c r="D1553" s="1">
        <v>0</v>
      </c>
      <c r="E1553" s="1">
        <v>0</v>
      </c>
      <c r="F1553" s="1">
        <v>0</v>
      </c>
      <c r="G1553" s="2">
        <f t="shared" si="34"/>
        <v>11.832599999999999</v>
      </c>
      <c r="H1553" s="2">
        <f t="shared" si="35"/>
        <v>9.9999999999994316E-2</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126.09</v>
      </c>
      <c r="D1554" s="1">
        <v>0</v>
      </c>
      <c r="E1554" s="1">
        <v>0</v>
      </c>
      <c r="F1554" s="1">
        <v>0</v>
      </c>
      <c r="G1554" s="2">
        <f t="shared" si="34"/>
        <v>9.4567499999999995</v>
      </c>
      <c r="H1554" s="2">
        <f t="shared" si="35"/>
        <v>9.0000000000003411E-2</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146.76</v>
      </c>
      <c r="D1555" s="1">
        <v>0</v>
      </c>
      <c r="E1555" s="1">
        <v>0</v>
      </c>
      <c r="F1555" s="1">
        <v>0</v>
      </c>
      <c r="G1555" s="2">
        <f t="shared" si="34"/>
        <v>11.153759999999998</v>
      </c>
      <c r="H1555" s="2">
        <f t="shared" si="35"/>
        <v>0.24000000000000909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146.76</v>
      </c>
      <c r="D1557" s="1">
        <v>0</v>
      </c>
      <c r="E1557" s="1">
        <v>0</v>
      </c>
      <c r="F1557" s="1">
        <v>0</v>
      </c>
      <c r="G1557" s="2">
        <f t="shared" si="34"/>
        <v>11.447279999999999</v>
      </c>
      <c r="H1557" s="2">
        <f t="shared" si="35"/>
        <v>0.24000000000000909</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2906.86</v>
      </c>
      <c r="D1560" s="1">
        <v>0</v>
      </c>
      <c r="E1560" s="1">
        <v>0</v>
      </c>
      <c r="F1560" s="1">
        <v>0</v>
      </c>
      <c r="G1560" s="2">
        <f t="shared" si="34"/>
        <v>235.45566000000002</v>
      </c>
      <c r="H1560" s="2">
        <f t="shared" si="35"/>
        <v>0.13999999999987267</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2756.17</v>
      </c>
      <c r="D1561" s="1">
        <v>0</v>
      </c>
      <c r="E1561" s="1">
        <v>0</v>
      </c>
      <c r="F1561" s="1">
        <v>0</v>
      </c>
      <c r="G1561" s="2">
        <f t="shared" si="34"/>
        <v>226.00594000000001</v>
      </c>
      <c r="H1561" s="2">
        <f t="shared" si="35"/>
        <v>0.17000000000007276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39.61</v>
      </c>
      <c r="D1563" s="1">
        <v>0</v>
      </c>
      <c r="E1563" s="1">
        <v>0</v>
      </c>
      <c r="F1563" s="1">
        <v>0</v>
      </c>
      <c r="G1563" s="2">
        <f t="shared" si="34"/>
        <v>3.3272400000000002</v>
      </c>
      <c r="H1563" s="2">
        <f t="shared" si="35"/>
        <v>0.39000000000000057</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111.08</v>
      </c>
      <c r="D1564" s="1">
        <v>0</v>
      </c>
      <c r="E1564" s="1">
        <v>0</v>
      </c>
      <c r="F1564" s="1">
        <v>0</v>
      </c>
      <c r="G1564" s="2">
        <f t="shared" si="34"/>
        <v>9.4418000000000006</v>
      </c>
      <c r="H1564" s="2">
        <f t="shared" si="35"/>
        <v>7.9999999999998295E-2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204094.32</v>
      </c>
      <c r="D1565" s="1">
        <v>0</v>
      </c>
      <c r="E1565" s="1">
        <v>0</v>
      </c>
      <c r="F1565" s="1">
        <v>0</v>
      </c>
      <c r="G1565" s="2">
        <f t="shared" si="34"/>
        <v>17552.111519999999</v>
      </c>
      <c r="H1565" s="2">
        <f t="shared" si="35"/>
        <v>0.32000000000698492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129725</v>
      </c>
      <c r="D1566" s="1">
        <v>0</v>
      </c>
      <c r="E1566" s="1">
        <v>0</v>
      </c>
      <c r="F1566" s="1">
        <v>0</v>
      </c>
      <c r="G1566" s="2">
        <f t="shared" si="34"/>
        <v>11286.074999999999</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23850</v>
      </c>
      <c r="D1567" s="1">
        <v>0</v>
      </c>
      <c r="E1567" s="1">
        <v>0</v>
      </c>
      <c r="F1567" s="1">
        <v>0</v>
      </c>
      <c r="G1567" s="2">
        <f t="shared" si="34"/>
        <v>2098.7999999999997</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864.95</v>
      </c>
      <c r="D1568" s="1">
        <v>0</v>
      </c>
      <c r="E1568" s="1">
        <v>0</v>
      </c>
      <c r="F1568" s="1">
        <v>0</v>
      </c>
      <c r="G1568" s="2">
        <f t="shared" si="34"/>
        <v>76.980549999999994</v>
      </c>
      <c r="H1568" s="2">
        <f t="shared" si="35"/>
        <v>4.9999999999954525E-2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49654.37</v>
      </c>
      <c r="D1569" s="1">
        <v>0</v>
      </c>
      <c r="E1569" s="1">
        <v>0</v>
      </c>
      <c r="F1569" s="1">
        <v>0</v>
      </c>
      <c r="G1569" s="2">
        <f t="shared" si="34"/>
        <v>4468.8932999999997</v>
      </c>
      <c r="H1569" s="2">
        <f t="shared" si="35"/>
        <v>0.37000000000261934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248389.38</v>
      </c>
      <c r="D1576" s="1">
        <v>0</v>
      </c>
      <c r="E1576" s="1">
        <v>0</v>
      </c>
      <c r="F1576" s="1">
        <v>0</v>
      </c>
      <c r="G1576" s="2">
        <f t="shared" si="34"/>
        <v>24093.76986</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15170.52</v>
      </c>
      <c r="D1578" s="1">
        <v>0</v>
      </c>
      <c r="E1578" s="1">
        <v>0</v>
      </c>
      <c r="F1578" s="1">
        <v>0</v>
      </c>
      <c r="G1578" s="2">
        <f t="shared" si="34"/>
        <v>1501.88148</v>
      </c>
      <c r="H1578" s="2">
        <f t="shared" si="35"/>
        <v>0.47999999999956344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33235.410000000003</v>
      </c>
      <c r="D1579" s="1">
        <v>0</v>
      </c>
      <c r="E1579" s="1">
        <v>0</v>
      </c>
      <c r="F1579" s="1">
        <v>0</v>
      </c>
      <c r="G1579" s="2">
        <f t="shared" si="34"/>
        <v>3323.5410000000006</v>
      </c>
      <c r="H1579" s="2">
        <f t="shared" si="35"/>
        <v>0.41000000000349246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199983.45</v>
      </c>
      <c r="D1580" s="13">
        <v>0</v>
      </c>
      <c r="E1580" s="13">
        <v>0</v>
      </c>
      <c r="F1580" s="13">
        <v>0</v>
      </c>
      <c r="G1580" s="14">
        <f t="shared" si="34"/>
        <v>20198.328450000001</v>
      </c>
      <c r="H1580" s="14">
        <f t="shared" si="35"/>
        <v>0.45000000001164153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B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34725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491147.53999999992</v>
      </c>
      <c r="I16" s="170">
        <f>'PR-RAS'!E6</f>
        <v>570264.77000000014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241525.22999999995</v>
      </c>
      <c r="I17" s="170">
        <f>'PR-RAS'!E151</f>
        <v>276240.68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2230.3099999999395</v>
      </c>
      <c r="I19" s="171">
        <f>'PR-RAS'!E646</f>
        <v>139722.68999999983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2036723.38</v>
      </c>
      <c r="I20" s="173">
        <f>BILANCA!E7</f>
        <v>2371983.1000000006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653212.29</v>
      </c>
      <c r="I21" s="175">
        <f>BILANCA!E68</f>
        <v>573119.3899999999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528871.41</v>
      </c>
      <c r="I22" s="175">
        <f>BILANCA!E176</f>
        <v>533149.21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2161064.2599999998</v>
      </c>
      <c r="I23" s="177">
        <f>BILANCA!E237</f>
        <v>2411953.2799999998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158341.12</v>
      </c>
      <c r="I24" s="173">
        <f>'RAS-funkcijski'!E5</f>
        <v>241170.51</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191823.33</v>
      </c>
      <c r="I25" s="175">
        <f>'RAS-funkcijski'!E35</f>
        <v>115416.97</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6287.89</v>
      </c>
      <c r="I26" s="175">
        <f>'RAS-funkcijski'!E88</f>
        <v>17397.22</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37300.32</v>
      </c>
      <c r="I27" s="175">
        <f>'RAS-funkcijski'!E114</f>
        <v>84841.78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444304.06</v>
      </c>
      <c r="I28" s="179">
        <f>'RAS-funkcijski'!E141</f>
        <v>692622.62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528807.84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533073.43999999983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284684.06</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248389.38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2" zoomScaleNormal="100" workbookViewId="0">
      <selection activeCell="E636" sqref="E63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491147.53999999992</v>
      </c>
      <c r="E6" s="51">
        <f>E7+E44+E50+E82+E106+E124+E133+E139</f>
        <v>570264.77000000014</v>
      </c>
      <c r="F6" s="52">
        <f t="shared" ref="F6:F131" si="0">IF(D6&lt;&gt;0,IF(E6/D6&gt;=100,"&gt;&gt;100",E6/D6*100),"-")</f>
        <v>116.10864832999066</v>
      </c>
    </row>
    <row r="7" spans="1:25" ht="12.75" customHeight="1" x14ac:dyDescent="0.2">
      <c r="A7" s="53">
        <v>61</v>
      </c>
      <c r="B7" s="294" t="s">
        <v>60</v>
      </c>
      <c r="C7" s="50" t="s">
        <v>61</v>
      </c>
      <c r="D7" s="51">
        <f t="shared" ref="D7:E7" si="1">D8+D17+D23+D29+D37+D40</f>
        <v>90286.249999999985</v>
      </c>
      <c r="E7" s="51">
        <f t="shared" si="1"/>
        <v>153033.99</v>
      </c>
      <c r="F7" s="52">
        <f t="shared" si="0"/>
        <v>169.49866674050591</v>
      </c>
    </row>
    <row r="8" spans="1:25" ht="12.75" customHeight="1" x14ac:dyDescent="0.2">
      <c r="A8" s="53">
        <v>611</v>
      </c>
      <c r="B8" s="85" t="s">
        <v>62</v>
      </c>
      <c r="C8" s="50" t="s">
        <v>63</v>
      </c>
      <c r="D8" s="51">
        <f t="shared" ref="D8:E8" si="2">SUM(D9:D14)-D15-D16</f>
        <v>79219.859999999986</v>
      </c>
      <c r="E8" s="51">
        <f t="shared" si="2"/>
        <v>136980.81</v>
      </c>
      <c r="F8" s="52">
        <f t="shared" si="0"/>
        <v>172.91220913543651</v>
      </c>
    </row>
    <row r="9" spans="1:25" ht="12.75" customHeight="1" x14ac:dyDescent="0.2">
      <c r="A9" s="53">
        <v>6111</v>
      </c>
      <c r="B9" s="85" t="s">
        <v>64</v>
      </c>
      <c r="C9" s="50" t="s">
        <v>65</v>
      </c>
      <c r="D9" s="242">
        <v>98665.68</v>
      </c>
      <c r="E9" s="242">
        <v>149052.91</v>
      </c>
      <c r="F9" s="52">
        <f t="shared" si="0"/>
        <v>151.06864920000552</v>
      </c>
    </row>
    <row r="10" spans="1:25" ht="12.75" customHeight="1" x14ac:dyDescent="0.2">
      <c r="A10" s="53">
        <v>6112</v>
      </c>
      <c r="B10" s="85" t="s">
        <v>66</v>
      </c>
      <c r="C10" s="50" t="s">
        <v>67</v>
      </c>
      <c r="D10" s="242">
        <v>5537.66</v>
      </c>
      <c r="E10" s="242">
        <v>7925.38</v>
      </c>
      <c r="F10" s="52">
        <f t="shared" si="0"/>
        <v>143.11785122235747</v>
      </c>
    </row>
    <row r="11" spans="1:25" ht="12.75" customHeight="1" x14ac:dyDescent="0.2">
      <c r="A11" s="53">
        <v>6113</v>
      </c>
      <c r="B11" s="85" t="s">
        <v>68</v>
      </c>
      <c r="C11" s="50" t="s">
        <v>69</v>
      </c>
      <c r="D11" s="242">
        <v>3423.06</v>
      </c>
      <c r="E11" s="242">
        <v>5197.1099999999997</v>
      </c>
      <c r="F11" s="52">
        <f t="shared" si="0"/>
        <v>151.82643599586333</v>
      </c>
    </row>
    <row r="12" spans="1:25" ht="12.75" customHeight="1" x14ac:dyDescent="0.2">
      <c r="A12" s="53">
        <v>6114</v>
      </c>
      <c r="B12" s="85" t="s">
        <v>70</v>
      </c>
      <c r="C12" s="50" t="s">
        <v>71</v>
      </c>
      <c r="D12" s="242">
        <v>1052.81</v>
      </c>
      <c r="E12" s="242">
        <v>6437.67</v>
      </c>
      <c r="F12" s="52">
        <f t="shared" si="0"/>
        <v>611.47500498665477</v>
      </c>
    </row>
    <row r="13" spans="1:25" ht="12.75" customHeight="1" x14ac:dyDescent="0.2">
      <c r="A13" s="53">
        <v>6115</v>
      </c>
      <c r="B13" s="85" t="s">
        <v>72</v>
      </c>
      <c r="C13" s="50" t="s">
        <v>73</v>
      </c>
      <c r="D13" s="242">
        <v>133.16999999999999</v>
      </c>
      <c r="E13" s="242"/>
      <c r="F13" s="52">
        <f t="shared" si="0"/>
        <v>0</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29592.52</v>
      </c>
      <c r="E15" s="242">
        <v>31632.26</v>
      </c>
      <c r="F15" s="52">
        <f t="shared" si="0"/>
        <v>106.89275533141482</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10551.68</v>
      </c>
      <c r="E23" s="51">
        <f t="shared" si="4"/>
        <v>15180.9</v>
      </c>
      <c r="F23" s="52">
        <f t="shared" si="0"/>
        <v>143.87187632680295</v>
      </c>
    </row>
    <row r="24" spans="1:6" ht="12.75" customHeight="1" x14ac:dyDescent="0.2">
      <c r="A24" s="53">
        <v>6131</v>
      </c>
      <c r="B24" s="85" t="s">
        <v>94</v>
      </c>
      <c r="C24" s="50" t="s">
        <v>95</v>
      </c>
      <c r="D24" s="242">
        <v>4658.57</v>
      </c>
      <c r="E24" s="242">
        <v>5023.1000000000004</v>
      </c>
      <c r="F24" s="52">
        <f t="shared" si="0"/>
        <v>107.82493340231017</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5893.11</v>
      </c>
      <c r="E27" s="242">
        <v>10157.799999999999</v>
      </c>
      <c r="F27" s="52">
        <f t="shared" si="0"/>
        <v>172.36739175070548</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514.71</v>
      </c>
      <c r="E29" s="51">
        <f t="shared" si="5"/>
        <v>872.28</v>
      </c>
      <c r="F29" s="52">
        <f t="shared" si="0"/>
        <v>169.47018709564608</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514.71</v>
      </c>
      <c r="E31" s="242">
        <v>872.28</v>
      </c>
      <c r="F31" s="52">
        <f t="shared" si="0"/>
        <v>169.47018709564608</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326576.56999999995</v>
      </c>
      <c r="E50" s="51">
        <f>E51+E54+E59+E62+E65+E68+E71+E74+E77</f>
        <v>370638.92000000004</v>
      </c>
      <c r="F50" s="52">
        <f t="shared" si="0"/>
        <v>113.4921957199808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291738.98</v>
      </c>
      <c r="E59" s="51">
        <f t="shared" si="12"/>
        <v>234053.04</v>
      </c>
      <c r="F59" s="52">
        <f t="shared" si="0"/>
        <v>80.226865809978491</v>
      </c>
    </row>
    <row r="60" spans="1:6" ht="24" x14ac:dyDescent="0.2">
      <c r="A60" s="53">
        <v>6331</v>
      </c>
      <c r="B60" s="86" t="s">
        <v>166</v>
      </c>
      <c r="C60" s="50" t="s">
        <v>167</v>
      </c>
      <c r="D60" s="242">
        <v>187583.28</v>
      </c>
      <c r="E60" s="242">
        <v>163118.04</v>
      </c>
      <c r="F60" s="52">
        <f t="shared" si="0"/>
        <v>86.957664883565329</v>
      </c>
    </row>
    <row r="61" spans="1:6" ht="24" x14ac:dyDescent="0.2">
      <c r="A61" s="53">
        <v>6332</v>
      </c>
      <c r="B61" s="86" t="s">
        <v>168</v>
      </c>
      <c r="C61" s="50" t="s">
        <v>169</v>
      </c>
      <c r="D61" s="242">
        <v>104155.7</v>
      </c>
      <c r="E61" s="242">
        <v>70935</v>
      </c>
      <c r="F61" s="52">
        <f t="shared" si="0"/>
        <v>68.104770070192984</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34837.589999999997</v>
      </c>
      <c r="E74" s="51">
        <f t="shared" si="17"/>
        <v>136585.88</v>
      </c>
      <c r="F74" s="52">
        <f t="shared" si="0"/>
        <v>392.06466348562003</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34837.589999999997</v>
      </c>
      <c r="E76" s="242">
        <v>136585.88</v>
      </c>
      <c r="F76" s="52">
        <f t="shared" si="0"/>
        <v>392.06466348562003</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19315.91</v>
      </c>
      <c r="E82" s="51">
        <f t="shared" si="19"/>
        <v>19476.5</v>
      </c>
      <c r="F82" s="52">
        <f t="shared" si="0"/>
        <v>100.83138718289742</v>
      </c>
    </row>
    <row r="83" spans="1:6" ht="12.75" customHeight="1" x14ac:dyDescent="0.2">
      <c r="A83" s="53">
        <v>641</v>
      </c>
      <c r="B83" s="85" t="s">
        <v>212</v>
      </c>
      <c r="C83" s="50" t="s">
        <v>213</v>
      </c>
      <c r="D83" s="51">
        <f t="shared" ref="D83:E83" si="20">SUM(D84:D90)</f>
        <v>0.66</v>
      </c>
      <c r="E83" s="51">
        <f t="shared" si="20"/>
        <v>0.44</v>
      </c>
      <c r="F83" s="52">
        <f t="shared" si="0"/>
        <v>66.666666666666657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0.44</v>
      </c>
      <c r="F85" s="52">
        <f t="shared" si="0"/>
        <v>2200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0.64</v>
      </c>
      <c r="E87" s="242"/>
      <c r="F87" s="52">
        <f t="shared" si="0"/>
        <v>0</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19315.25</v>
      </c>
      <c r="E91" s="51">
        <f t="shared" si="21"/>
        <v>19476.060000000001</v>
      </c>
      <c r="F91" s="52">
        <f t="shared" si="0"/>
        <v>100.83255458769627</v>
      </c>
    </row>
    <row r="92" spans="1:6" ht="12.75" customHeight="1" x14ac:dyDescent="0.2">
      <c r="A92" s="53">
        <v>6421</v>
      </c>
      <c r="B92" s="85" t="s">
        <v>230</v>
      </c>
      <c r="C92" s="50" t="s">
        <v>231</v>
      </c>
      <c r="D92" s="242">
        <v>663.61</v>
      </c>
      <c r="E92" s="242">
        <v>663.61</v>
      </c>
      <c r="F92" s="52">
        <f t="shared" si="0"/>
        <v>100</v>
      </c>
    </row>
    <row r="93" spans="1:6" ht="12.75" customHeight="1" x14ac:dyDescent="0.2">
      <c r="A93" s="53">
        <v>6422</v>
      </c>
      <c r="B93" s="85" t="s">
        <v>232</v>
      </c>
      <c r="C93" s="50" t="s">
        <v>233</v>
      </c>
      <c r="D93" s="242">
        <v>13356.81</v>
      </c>
      <c r="E93" s="242">
        <v>13537.52</v>
      </c>
      <c r="F93" s="52">
        <f t="shared" si="0"/>
        <v>101.35294280595441</v>
      </c>
    </row>
    <row r="94" spans="1:6" ht="12.75" customHeight="1" x14ac:dyDescent="0.2">
      <c r="A94" s="53">
        <v>6423</v>
      </c>
      <c r="B94" s="85" t="s">
        <v>234</v>
      </c>
      <c r="C94" s="50" t="s">
        <v>235</v>
      </c>
      <c r="D94" s="242">
        <v>5274.93</v>
      </c>
      <c r="E94" s="242">
        <v>5274.93</v>
      </c>
      <c r="F94" s="52">
        <f t="shared" si="0"/>
        <v>100</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19.899999999999999</v>
      </c>
      <c r="E97" s="242"/>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25244.940000000002</v>
      </c>
      <c r="E106" s="51">
        <f t="shared" si="23"/>
        <v>27051.050000000003</v>
      </c>
      <c r="F106" s="52">
        <f t="shared" si="0"/>
        <v>107.15434459341159</v>
      </c>
    </row>
    <row r="107" spans="1:6" ht="12.75" customHeight="1" x14ac:dyDescent="0.2">
      <c r="A107" s="53">
        <v>651</v>
      </c>
      <c r="B107" s="85" t="s">
        <v>260</v>
      </c>
      <c r="C107" s="50" t="s">
        <v>261</v>
      </c>
      <c r="D107" s="51">
        <f t="shared" ref="D107:E107" si="24">SUM(D108:D111)</f>
        <v>241.92</v>
      </c>
      <c r="E107" s="51">
        <f t="shared" si="24"/>
        <v>319.95</v>
      </c>
      <c r="F107" s="52">
        <f t="shared" si="0"/>
        <v>132.25446428571428</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241.92</v>
      </c>
      <c r="E111" s="242">
        <v>319.95</v>
      </c>
      <c r="F111" s="52">
        <f t="shared" si="0"/>
        <v>132.25446428571428</v>
      </c>
    </row>
    <row r="112" spans="1:6" ht="12.75" customHeight="1" x14ac:dyDescent="0.2">
      <c r="A112" s="53">
        <v>652</v>
      </c>
      <c r="B112" s="85" t="s">
        <v>270</v>
      </c>
      <c r="C112" s="50" t="s">
        <v>271</v>
      </c>
      <c r="D112" s="51">
        <f t="shared" ref="D112:E112" si="25">SUM(D113:D119)</f>
        <v>12179.27</v>
      </c>
      <c r="E112" s="51">
        <f t="shared" si="25"/>
        <v>11679.87</v>
      </c>
      <c r="F112" s="52">
        <f t="shared" si="0"/>
        <v>95.899590041110841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12179.27</v>
      </c>
      <c r="E117" s="242">
        <v>11679.87</v>
      </c>
      <c r="F117" s="52">
        <f t="shared" si="0"/>
        <v>95.899590041110841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12823.75</v>
      </c>
      <c r="E120" s="51">
        <f t="shared" si="26"/>
        <v>15051.23</v>
      </c>
      <c r="F120" s="52">
        <f t="shared" si="0"/>
        <v>117.36995808558339</v>
      </c>
    </row>
    <row r="121" spans="1:6" ht="12.75" customHeight="1" x14ac:dyDescent="0.2">
      <c r="A121" s="53">
        <v>6531</v>
      </c>
      <c r="B121" s="85" t="s">
        <v>288</v>
      </c>
      <c r="C121" s="50" t="s">
        <v>289</v>
      </c>
      <c r="D121" s="242">
        <v>470.37</v>
      </c>
      <c r="E121" s="242">
        <v>2234.14</v>
      </c>
      <c r="F121" s="52">
        <f t="shared" si="0"/>
        <v>474.97501966536976</v>
      </c>
    </row>
    <row r="122" spans="1:6" ht="12.75" customHeight="1" x14ac:dyDescent="0.2">
      <c r="A122" s="53">
        <v>6532</v>
      </c>
      <c r="B122" s="85" t="s">
        <v>290</v>
      </c>
      <c r="C122" s="50" t="s">
        <v>291</v>
      </c>
      <c r="D122" s="242">
        <v>12353.38</v>
      </c>
      <c r="E122" s="242">
        <v>12817.09</v>
      </c>
      <c r="F122" s="52">
        <f t="shared" si="0"/>
        <v>103.75370951108118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20000</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20000</v>
      </c>
      <c r="E128" s="51">
        <f t="shared" si="29"/>
        <v>0</v>
      </c>
      <c r="F128" s="52">
        <f t="shared" si="0"/>
        <v>0</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20000</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9723.8700000000008</v>
      </c>
      <c r="E139" s="51">
        <f t="shared" si="33"/>
        <v>64.31</v>
      </c>
      <c r="F139" s="52">
        <f t="shared" si="31"/>
        <v>0.66136219427038823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9723.8700000000008</v>
      </c>
      <c r="E150" s="242">
        <v>64.31</v>
      </c>
      <c r="F150" s="52">
        <f t="shared" si="31"/>
        <v>0.66136219427038823</v>
      </c>
    </row>
    <row r="151" spans="1:6" ht="12.75" customHeight="1" x14ac:dyDescent="0.2">
      <c r="A151" s="53">
        <v>3</v>
      </c>
      <c r="B151" s="85" t="s">
        <v>348</v>
      </c>
      <c r="C151" s="50" t="s">
        <v>56</v>
      </c>
      <c r="D151" s="51">
        <f t="shared" ref="D151:E151" si="35">D152+D163+D196+D215+D224+D252+D263</f>
        <v>241525.22999999995</v>
      </c>
      <c r="E151" s="51">
        <f t="shared" si="35"/>
        <v>276240.68</v>
      </c>
      <c r="F151" s="52">
        <f t="shared" si="31"/>
        <v>114.37342591496551</v>
      </c>
    </row>
    <row r="152" spans="1:6" ht="12.75" customHeight="1" x14ac:dyDescent="0.2">
      <c r="A152" s="53">
        <v>31</v>
      </c>
      <c r="B152" s="85" t="s">
        <v>349</v>
      </c>
      <c r="C152" s="50" t="s">
        <v>350</v>
      </c>
      <c r="D152" s="51">
        <f t="shared" ref="D152:E152" si="36">D153+D158+D159</f>
        <v>98333.540000000008</v>
      </c>
      <c r="E152" s="51">
        <f t="shared" si="36"/>
        <v>129831.84999999999</v>
      </c>
      <c r="F152" s="52">
        <f t="shared" si="31"/>
        <v>132.03211233928931</v>
      </c>
    </row>
    <row r="153" spans="1:6" ht="12.75" customHeight="1" x14ac:dyDescent="0.2">
      <c r="A153" s="53">
        <v>311</v>
      </c>
      <c r="B153" s="85" t="s">
        <v>351</v>
      </c>
      <c r="C153" s="50" t="s">
        <v>352</v>
      </c>
      <c r="D153" s="51">
        <f t="shared" ref="D153:E153" si="37">SUM(D154:D157)</f>
        <v>79098.570000000007</v>
      </c>
      <c r="E153" s="51">
        <f t="shared" si="37"/>
        <v>101463.67999999999</v>
      </c>
      <c r="F153" s="52">
        <f t="shared" si="31"/>
        <v>128.27498651366261</v>
      </c>
    </row>
    <row r="154" spans="1:6" ht="12.75" customHeight="1" x14ac:dyDescent="0.2">
      <c r="A154" s="53">
        <v>3111</v>
      </c>
      <c r="B154" s="85" t="s">
        <v>353</v>
      </c>
      <c r="C154" s="50" t="s">
        <v>354</v>
      </c>
      <c r="D154" s="242">
        <v>79098.570000000007</v>
      </c>
      <c r="E154" s="242">
        <v>101463.67999999999</v>
      </c>
      <c r="F154" s="52">
        <f t="shared" si="31"/>
        <v>128.27498651366261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6183.75</v>
      </c>
      <c r="E158" s="242">
        <v>11625.42</v>
      </c>
      <c r="F158" s="52">
        <f t="shared" si="31"/>
        <v>187.99951485748937</v>
      </c>
    </row>
    <row r="159" spans="1:6" ht="12.75" customHeight="1" x14ac:dyDescent="0.2">
      <c r="A159" s="53">
        <v>313</v>
      </c>
      <c r="B159" s="85" t="s">
        <v>363</v>
      </c>
      <c r="C159" s="50" t="s">
        <v>364</v>
      </c>
      <c r="D159" s="51">
        <f t="shared" ref="D159:E159" si="38">SUM(D160:D162)</f>
        <v>13051.22</v>
      </c>
      <c r="E159" s="51">
        <f t="shared" si="38"/>
        <v>16742.75</v>
      </c>
      <c r="F159" s="52">
        <f t="shared" si="31"/>
        <v>128.28494194412477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13051.22</v>
      </c>
      <c r="E161" s="242">
        <v>16742.75</v>
      </c>
      <c r="F161" s="52">
        <f t="shared" si="31"/>
        <v>128.28494194412477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108778.18999999999</v>
      </c>
      <c r="E163" s="51">
        <f t="shared" si="39"/>
        <v>108642.48</v>
      </c>
      <c r="F163" s="52">
        <f t="shared" si="31"/>
        <v>99.875241535090822</v>
      </c>
    </row>
    <row r="164" spans="1:6" ht="12.75" customHeight="1" x14ac:dyDescent="0.2">
      <c r="A164" s="53">
        <v>321</v>
      </c>
      <c r="B164" s="85" t="s">
        <v>372</v>
      </c>
      <c r="C164" s="50" t="s">
        <v>373</v>
      </c>
      <c r="D164" s="51">
        <f t="shared" ref="D164:E164" si="40">SUM(D165:D168)</f>
        <v>8810.7100000000009</v>
      </c>
      <c r="E164" s="51">
        <f t="shared" si="40"/>
        <v>7836.77</v>
      </c>
      <c r="F164" s="52">
        <f t="shared" si="31"/>
        <v>88.945953277318168</v>
      </c>
    </row>
    <row r="165" spans="1:6" ht="12.75" customHeight="1" x14ac:dyDescent="0.2">
      <c r="A165" s="53">
        <v>3211</v>
      </c>
      <c r="B165" s="85" t="s">
        <v>374</v>
      </c>
      <c r="C165" s="50" t="s">
        <v>375</v>
      </c>
      <c r="D165" s="242">
        <v>769.16</v>
      </c>
      <c r="E165" s="242">
        <v>390.14</v>
      </c>
      <c r="F165" s="52">
        <f t="shared" si="31"/>
        <v>50.722866503718343</v>
      </c>
    </row>
    <row r="166" spans="1:6" ht="12.75" customHeight="1" x14ac:dyDescent="0.2">
      <c r="A166" s="53">
        <v>3212</v>
      </c>
      <c r="B166" s="85" t="s">
        <v>376</v>
      </c>
      <c r="C166" s="50" t="s">
        <v>377</v>
      </c>
      <c r="D166" s="242">
        <v>8041.55</v>
      </c>
      <c r="E166" s="242">
        <v>7446.63</v>
      </c>
      <c r="F166" s="52">
        <f t="shared" si="31"/>
        <v>92.601923758479401</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27778.15</v>
      </c>
      <c r="E169" s="51">
        <f t="shared" si="41"/>
        <v>30724.719999999998</v>
      </c>
      <c r="F169" s="52">
        <f t="shared" si="31"/>
        <v>110.60750985936787</v>
      </c>
    </row>
    <row r="170" spans="1:6" ht="12.75" customHeight="1" x14ac:dyDescent="0.2">
      <c r="A170" s="53">
        <v>3221</v>
      </c>
      <c r="B170" s="85" t="s">
        <v>384</v>
      </c>
      <c r="C170" s="50" t="s">
        <v>385</v>
      </c>
      <c r="D170" s="242">
        <v>2749.68</v>
      </c>
      <c r="E170" s="242">
        <v>8915.64</v>
      </c>
      <c r="F170" s="52">
        <f t="shared" si="31"/>
        <v>324.24282098280526</v>
      </c>
    </row>
    <row r="171" spans="1:6" ht="12.75" customHeight="1" x14ac:dyDescent="0.2">
      <c r="A171" s="53">
        <v>3222</v>
      </c>
      <c r="B171" s="85" t="s">
        <v>386</v>
      </c>
      <c r="C171" s="50" t="s">
        <v>387</v>
      </c>
      <c r="D171" s="242">
        <v>1758.03</v>
      </c>
      <c r="E171" s="242">
        <v>1627.96</v>
      </c>
      <c r="F171" s="52">
        <f t="shared" si="31"/>
        <v>92.601377678424143</v>
      </c>
    </row>
    <row r="172" spans="1:6" ht="12.75" customHeight="1" x14ac:dyDescent="0.2">
      <c r="A172" s="53">
        <v>3223</v>
      </c>
      <c r="B172" s="85" t="s">
        <v>388</v>
      </c>
      <c r="C172" s="50" t="s">
        <v>389</v>
      </c>
      <c r="D172" s="242">
        <v>21918.720000000001</v>
      </c>
      <c r="E172" s="242">
        <v>16565.599999999999</v>
      </c>
      <c r="F172" s="52">
        <f t="shared" si="31"/>
        <v>75.577405979911234</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1245.5899999999999</v>
      </c>
      <c r="E174" s="242">
        <v>3483</v>
      </c>
      <c r="F174" s="52">
        <f t="shared" si="31"/>
        <v>279.62652237092465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106.13</v>
      </c>
      <c r="E176" s="242">
        <v>132.52000000000001</v>
      </c>
      <c r="F176" s="52">
        <f t="shared" si="31"/>
        <v>124.86573070762275</v>
      </c>
    </row>
    <row r="177" spans="1:6" ht="12.75" customHeight="1" x14ac:dyDescent="0.2">
      <c r="A177" s="53">
        <v>323</v>
      </c>
      <c r="B177" s="85" t="s">
        <v>398</v>
      </c>
      <c r="C177" s="50" t="s">
        <v>399</v>
      </c>
      <c r="D177" s="51">
        <f t="shared" ref="D177:E177" si="42">SUM(D178:D186)</f>
        <v>62368.679999999993</v>
      </c>
      <c r="E177" s="51">
        <f t="shared" si="42"/>
        <v>58351.070000000007</v>
      </c>
      <c r="F177" s="52">
        <f t="shared" si="31"/>
        <v>93.558289192588347</v>
      </c>
    </row>
    <row r="178" spans="1:6" ht="12.75" customHeight="1" x14ac:dyDescent="0.2">
      <c r="A178" s="53">
        <v>3231</v>
      </c>
      <c r="B178" s="85" t="s">
        <v>400</v>
      </c>
      <c r="C178" s="50" t="s">
        <v>401</v>
      </c>
      <c r="D178" s="242">
        <v>3564.01</v>
      </c>
      <c r="E178" s="242">
        <v>3487.85</v>
      </c>
      <c r="F178" s="52">
        <f t="shared" si="31"/>
        <v>97.863081192252537</v>
      </c>
    </row>
    <row r="179" spans="1:6" ht="12.75" customHeight="1" x14ac:dyDescent="0.2">
      <c r="A179" s="53">
        <v>3232</v>
      </c>
      <c r="B179" s="85" t="s">
        <v>402</v>
      </c>
      <c r="C179" s="50" t="s">
        <v>403</v>
      </c>
      <c r="D179" s="242">
        <v>27868.18</v>
      </c>
      <c r="E179" s="242">
        <v>19834.77</v>
      </c>
      <c r="F179" s="52">
        <f t="shared" si="31"/>
        <v>71.173539140338548</v>
      </c>
    </row>
    <row r="180" spans="1:6" ht="12.75" customHeight="1" x14ac:dyDescent="0.2">
      <c r="A180" s="53">
        <v>3233</v>
      </c>
      <c r="B180" s="85" t="s">
        <v>404</v>
      </c>
      <c r="C180" s="50" t="s">
        <v>405</v>
      </c>
      <c r="D180" s="242">
        <v>1168.51</v>
      </c>
      <c r="E180" s="242">
        <v>3186.35</v>
      </c>
      <c r="F180" s="52">
        <f t="shared" si="31"/>
        <v>272.68487218765779</v>
      </c>
    </row>
    <row r="181" spans="1:6" ht="12.75" customHeight="1" x14ac:dyDescent="0.2">
      <c r="A181" s="53">
        <v>3234</v>
      </c>
      <c r="B181" s="85" t="s">
        <v>406</v>
      </c>
      <c r="C181" s="50" t="s">
        <v>407</v>
      </c>
      <c r="D181" s="242">
        <v>4493.51</v>
      </c>
      <c r="E181" s="242">
        <v>4379.16</v>
      </c>
      <c r="F181" s="52">
        <f t="shared" si="31"/>
        <v>97.455218748817728</v>
      </c>
    </row>
    <row r="182" spans="1:6" ht="12.75" customHeight="1" x14ac:dyDescent="0.2">
      <c r="A182" s="53">
        <v>3235</v>
      </c>
      <c r="B182" s="85" t="s">
        <v>408</v>
      </c>
      <c r="C182" s="50" t="s">
        <v>409</v>
      </c>
      <c r="D182" s="242">
        <v>4483.05</v>
      </c>
      <c r="E182" s="242">
        <v>4635.2299999999996</v>
      </c>
      <c r="F182" s="52">
        <f t="shared" si="31"/>
        <v>103.39456396872664</v>
      </c>
    </row>
    <row r="183" spans="1:6" ht="12.75" customHeight="1" x14ac:dyDescent="0.2">
      <c r="A183" s="53">
        <v>3236</v>
      </c>
      <c r="B183" s="85" t="s">
        <v>410</v>
      </c>
      <c r="C183" s="50" t="s">
        <v>411</v>
      </c>
      <c r="D183" s="242">
        <v>89.86</v>
      </c>
      <c r="E183" s="242">
        <v>21.9</v>
      </c>
      <c r="F183" s="52">
        <f t="shared" si="31"/>
        <v>24.371244157578452</v>
      </c>
    </row>
    <row r="184" spans="1:6" ht="12.75" customHeight="1" x14ac:dyDescent="0.2">
      <c r="A184" s="53">
        <v>3237</v>
      </c>
      <c r="B184" s="85" t="s">
        <v>412</v>
      </c>
      <c r="C184" s="50" t="s">
        <v>413</v>
      </c>
      <c r="D184" s="242">
        <v>11776.3</v>
      </c>
      <c r="E184" s="242">
        <v>14248</v>
      </c>
      <c r="F184" s="52">
        <f t="shared" si="31"/>
        <v>120.98876557152927</v>
      </c>
    </row>
    <row r="185" spans="1:6" ht="12.75" customHeight="1" x14ac:dyDescent="0.2">
      <c r="A185" s="53">
        <v>3238</v>
      </c>
      <c r="B185" s="85" t="s">
        <v>414</v>
      </c>
      <c r="C185" s="50" t="s">
        <v>415</v>
      </c>
      <c r="D185" s="242">
        <v>6439.49</v>
      </c>
      <c r="E185" s="242">
        <v>5870.47</v>
      </c>
      <c r="F185" s="52">
        <f t="shared" si="31"/>
        <v>91.163585936153339</v>
      </c>
    </row>
    <row r="186" spans="1:6" ht="12.75" customHeight="1" x14ac:dyDescent="0.2">
      <c r="A186" s="53">
        <v>3239</v>
      </c>
      <c r="B186" s="85" t="s">
        <v>416</v>
      </c>
      <c r="C186" s="50" t="s">
        <v>417</v>
      </c>
      <c r="D186" s="242">
        <v>2485.77</v>
      </c>
      <c r="E186" s="242">
        <v>2687.34</v>
      </c>
      <c r="F186" s="52">
        <f t="shared" si="31"/>
        <v>108.10895617856842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9820.65</v>
      </c>
      <c r="E188" s="51">
        <f t="shared" si="43"/>
        <v>11729.92</v>
      </c>
      <c r="F188" s="52">
        <f t="shared" si="31"/>
        <v>119.4413811713074</v>
      </c>
    </row>
    <row r="189" spans="1:6" ht="12.75" customHeight="1" x14ac:dyDescent="0.2">
      <c r="A189" s="53">
        <v>3291</v>
      </c>
      <c r="B189" s="232" t="s">
        <v>422</v>
      </c>
      <c r="C189" s="50" t="s">
        <v>423</v>
      </c>
      <c r="D189" s="242">
        <v>48.15</v>
      </c>
      <c r="E189" s="242">
        <v>53.72</v>
      </c>
      <c r="F189" s="52">
        <f t="shared" si="31"/>
        <v>111.56801661474557</v>
      </c>
    </row>
    <row r="190" spans="1:6" ht="12.75" customHeight="1" x14ac:dyDescent="0.2">
      <c r="A190" s="53">
        <v>3292</v>
      </c>
      <c r="B190" s="85" t="s">
        <v>424</v>
      </c>
      <c r="C190" s="50" t="s">
        <v>425</v>
      </c>
      <c r="D190" s="242">
        <v>835.23</v>
      </c>
      <c r="E190" s="242">
        <v>956.81</v>
      </c>
      <c r="F190" s="52">
        <f t="shared" si="31"/>
        <v>114.55646947547382</v>
      </c>
    </row>
    <row r="191" spans="1:6" ht="12.75" customHeight="1" x14ac:dyDescent="0.2">
      <c r="A191" s="53">
        <v>3293</v>
      </c>
      <c r="B191" s="85" t="s">
        <v>426</v>
      </c>
      <c r="C191" s="50" t="s">
        <v>427</v>
      </c>
      <c r="D191" s="242">
        <v>1511.78</v>
      </c>
      <c r="E191" s="242">
        <v>5160.2700000000004</v>
      </c>
      <c r="F191" s="52">
        <f t="shared" si="31"/>
        <v>341.33736390215512</v>
      </c>
    </row>
    <row r="192" spans="1:6" ht="12.75" customHeight="1" x14ac:dyDescent="0.2">
      <c r="A192" s="53">
        <v>3294</v>
      </c>
      <c r="B192" s="85" t="s">
        <v>428</v>
      </c>
      <c r="C192" s="50" t="s">
        <v>429</v>
      </c>
      <c r="D192" s="242">
        <v>1825.44</v>
      </c>
      <c r="E192" s="242">
        <v>1435.44</v>
      </c>
      <c r="F192" s="52">
        <f t="shared" si="31"/>
        <v>78.635287930581114</v>
      </c>
    </row>
    <row r="193" spans="1:6" ht="12.75" customHeight="1" x14ac:dyDescent="0.2">
      <c r="A193" s="53">
        <v>3295</v>
      </c>
      <c r="B193" s="85" t="s">
        <v>430</v>
      </c>
      <c r="C193" s="50" t="s">
        <v>431</v>
      </c>
      <c r="D193" s="242">
        <v>354.55</v>
      </c>
      <c r="E193" s="242">
        <v>272.64</v>
      </c>
      <c r="F193" s="52">
        <f t="shared" si="31"/>
        <v>76.897475673388797</v>
      </c>
    </row>
    <row r="194" spans="1:6" ht="12.75" customHeight="1" x14ac:dyDescent="0.2">
      <c r="A194" s="53" t="s">
        <v>432</v>
      </c>
      <c r="B194" s="85" t="s">
        <v>433</v>
      </c>
      <c r="C194" s="50" t="s">
        <v>432</v>
      </c>
      <c r="D194" s="242">
        <v>268.77</v>
      </c>
      <c r="E194" s="242"/>
      <c r="F194" s="52">
        <f t="shared" si="31"/>
        <v>0</v>
      </c>
    </row>
    <row r="195" spans="1:6" ht="12.75" customHeight="1" x14ac:dyDescent="0.2">
      <c r="A195" s="53">
        <v>3299</v>
      </c>
      <c r="B195" s="85" t="s">
        <v>434</v>
      </c>
      <c r="C195" s="50" t="s">
        <v>435</v>
      </c>
      <c r="D195" s="242">
        <v>4976.7299999999996</v>
      </c>
      <c r="E195" s="242">
        <v>3851.04</v>
      </c>
      <c r="F195" s="52">
        <f t="shared" si="31"/>
        <v>77.380930852186083</v>
      </c>
    </row>
    <row r="196" spans="1:6" ht="12.75" customHeight="1" x14ac:dyDescent="0.2">
      <c r="A196" s="53">
        <v>34</v>
      </c>
      <c r="B196" s="232" t="s">
        <v>436</v>
      </c>
      <c r="C196" s="50" t="s">
        <v>437</v>
      </c>
      <c r="D196" s="51">
        <f t="shared" ref="D196:E196" si="44">D197+D202+D210</f>
        <v>6303.5800000000008</v>
      </c>
      <c r="E196" s="51">
        <f t="shared" si="44"/>
        <v>5422.67</v>
      </c>
      <c r="F196" s="52">
        <f t="shared" si="31"/>
        <v>86.025242798536695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4236.2000000000007</v>
      </c>
      <c r="E202" s="51">
        <f t="shared" si="46"/>
        <v>2924.55</v>
      </c>
      <c r="F202" s="52">
        <f t="shared" si="31"/>
        <v>69.037108729521734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1.56</v>
      </c>
      <c r="E204" s="242">
        <v>187.11</v>
      </c>
      <c r="F204" s="52" t="str">
        <f t="shared" si="31"/>
        <v>&gt;&gt;100</v>
      </c>
    </row>
    <row r="205" spans="1:6" ht="24" x14ac:dyDescent="0.2">
      <c r="A205" s="53">
        <v>3423</v>
      </c>
      <c r="B205" s="232" t="s">
        <v>454</v>
      </c>
      <c r="C205" s="50" t="s">
        <v>455</v>
      </c>
      <c r="D205" s="242">
        <v>4234.6400000000003</v>
      </c>
      <c r="E205" s="242">
        <v>2737.44</v>
      </c>
      <c r="F205" s="52">
        <f t="shared" si="31"/>
        <v>64.643983904180757</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2067.38</v>
      </c>
      <c r="E210" s="51">
        <f t="shared" si="47"/>
        <v>2498.12</v>
      </c>
      <c r="F210" s="52">
        <f t="shared" si="31"/>
        <v>120.83506660604242</v>
      </c>
    </row>
    <row r="211" spans="1:6" ht="12.75" customHeight="1" x14ac:dyDescent="0.2">
      <c r="A211" s="53">
        <v>3431</v>
      </c>
      <c r="B211" s="232" t="s">
        <v>466</v>
      </c>
      <c r="C211" s="50" t="s">
        <v>467</v>
      </c>
      <c r="D211" s="242">
        <v>1694.52</v>
      </c>
      <c r="E211" s="242">
        <v>2070.86</v>
      </c>
      <c r="F211" s="52">
        <f t="shared" si="31"/>
        <v>122.20923919458018</v>
      </c>
    </row>
    <row r="212" spans="1:6" ht="12.75" customHeight="1" x14ac:dyDescent="0.2">
      <c r="A212" s="53">
        <v>3432</v>
      </c>
      <c r="B212" s="85" t="s">
        <v>468</v>
      </c>
      <c r="C212" s="50" t="s">
        <v>469</v>
      </c>
      <c r="D212" s="242">
        <v>9.16</v>
      </c>
      <c r="E212" s="242"/>
      <c r="F212" s="52">
        <f t="shared" si="31"/>
        <v>0</v>
      </c>
    </row>
    <row r="213" spans="1:6" ht="12.75" customHeight="1" x14ac:dyDescent="0.2">
      <c r="A213" s="53">
        <v>3433</v>
      </c>
      <c r="B213" s="85" t="s">
        <v>470</v>
      </c>
      <c r="C213" s="50" t="s">
        <v>471</v>
      </c>
      <c r="D213" s="242">
        <v>7.23</v>
      </c>
      <c r="E213" s="242">
        <v>160.22</v>
      </c>
      <c r="F213" s="52">
        <f t="shared" si="31"/>
        <v>2216.0442600276624</v>
      </c>
    </row>
    <row r="214" spans="1:6" ht="12.75" customHeight="1" x14ac:dyDescent="0.2">
      <c r="A214" s="53">
        <v>3434</v>
      </c>
      <c r="B214" s="85" t="s">
        <v>472</v>
      </c>
      <c r="C214" s="50" t="s">
        <v>473</v>
      </c>
      <c r="D214" s="242">
        <v>356.47</v>
      </c>
      <c r="E214" s="242">
        <v>267.04000000000002</v>
      </c>
      <c r="F214" s="52">
        <f t="shared" si="31"/>
        <v>74.912334838836372</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1309.03</v>
      </c>
      <c r="E224" s="51">
        <f t="shared" si="51"/>
        <v>712.5</v>
      </c>
      <c r="F224" s="52">
        <f t="shared" ref="F224:F235" si="52">IF(D224&lt;&gt;0,IF(E224/D224&gt;=100,"&gt;&gt;100",E224/D224*100),"-")</f>
        <v>54.429615822402845</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1309.03</v>
      </c>
      <c r="E231" s="51">
        <f t="shared" si="55"/>
        <v>712.5</v>
      </c>
      <c r="F231" s="52">
        <f t="shared" si="52"/>
        <v>54.429615822402845</v>
      </c>
    </row>
    <row r="232" spans="1:6" ht="12.75" customHeight="1" x14ac:dyDescent="0.2">
      <c r="A232" s="53">
        <v>3631</v>
      </c>
      <c r="B232" s="85" t="s">
        <v>508</v>
      </c>
      <c r="C232" s="50" t="s">
        <v>509</v>
      </c>
      <c r="D232" s="242">
        <v>1309.03</v>
      </c>
      <c r="E232" s="242">
        <v>712.5</v>
      </c>
      <c r="F232" s="52">
        <f t="shared" si="52"/>
        <v>54.429615822402845</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15216.36</v>
      </c>
      <c r="E252" s="51">
        <f t="shared" si="63"/>
        <v>18255.349999999999</v>
      </c>
      <c r="F252" s="52">
        <f t="shared" ref="F252:F258" si="64">IF(D252&lt;&gt;0,IF(E252/D252&gt;=100,"&gt;&gt;100",E252/D252*100),"-")</f>
        <v>119.97185923571733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15216.36</v>
      </c>
      <c r="E259" s="51">
        <f t="shared" si="66"/>
        <v>18255.349999999999</v>
      </c>
      <c r="F259" s="52">
        <f t="shared" ref="F259:F262" si="67">IF(D259&lt;&gt;0,IF(E259/D259&gt;=100,"&gt;&gt;100",E259/D259*100),"-")</f>
        <v>119.97185923571733</v>
      </c>
    </row>
    <row r="260" spans="1:6" ht="12.75" customHeight="1" x14ac:dyDescent="0.2">
      <c r="A260" s="53">
        <v>3721</v>
      </c>
      <c r="B260" s="85" t="s">
        <v>560</v>
      </c>
      <c r="C260" s="50" t="s">
        <v>561</v>
      </c>
      <c r="D260" s="242">
        <v>12062.5</v>
      </c>
      <c r="E260" s="242">
        <v>12980.81</v>
      </c>
      <c r="F260" s="52">
        <f t="shared" si="67"/>
        <v>107.61293264248704</v>
      </c>
    </row>
    <row r="261" spans="1:6" ht="12.75" customHeight="1" x14ac:dyDescent="0.2">
      <c r="A261" s="53">
        <v>3722</v>
      </c>
      <c r="B261" s="85" t="s">
        <v>562</v>
      </c>
      <c r="C261" s="50" t="s">
        <v>563</v>
      </c>
      <c r="D261" s="242">
        <v>3153.86</v>
      </c>
      <c r="E261" s="242">
        <v>5274.54</v>
      </c>
      <c r="F261" s="52">
        <f t="shared" si="67"/>
        <v>167.24077796731623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11584.53</v>
      </c>
      <c r="E263" s="51">
        <f t="shared" si="68"/>
        <v>13375.83</v>
      </c>
      <c r="F263" s="52">
        <f t="shared" ref="F263:F267" si="69">IF(D263&lt;&gt;0,IF(E263/D263&gt;=100,"&gt;&gt;100",E263/D263*100),"-")</f>
        <v>115.46286297329283</v>
      </c>
    </row>
    <row r="264" spans="1:6" ht="12.75" customHeight="1" x14ac:dyDescent="0.2">
      <c r="A264" s="53">
        <v>381</v>
      </c>
      <c r="B264" s="85" t="s">
        <v>568</v>
      </c>
      <c r="C264" s="50" t="s">
        <v>569</v>
      </c>
      <c r="D264" s="51">
        <f t="shared" ref="D264:E264" si="70">SUM(D265:D267)</f>
        <v>11584.53</v>
      </c>
      <c r="E264" s="51">
        <f t="shared" si="70"/>
        <v>11000.96</v>
      </c>
      <c r="F264" s="52">
        <f t="shared" si="69"/>
        <v>94.962506031750948</v>
      </c>
    </row>
    <row r="265" spans="1:6" ht="12.75" customHeight="1" x14ac:dyDescent="0.2">
      <c r="A265" s="53">
        <v>3811</v>
      </c>
      <c r="B265" s="85" t="s">
        <v>570</v>
      </c>
      <c r="C265" s="50" t="s">
        <v>571</v>
      </c>
      <c r="D265" s="242">
        <v>10784.53</v>
      </c>
      <c r="E265" s="242">
        <v>11000.96</v>
      </c>
      <c r="F265" s="52">
        <f t="shared" si="69"/>
        <v>102.00685611704914</v>
      </c>
    </row>
    <row r="266" spans="1:6" ht="12.75" customHeight="1" x14ac:dyDescent="0.2">
      <c r="A266" s="53">
        <v>3812</v>
      </c>
      <c r="B266" s="85" t="s">
        <v>572</v>
      </c>
      <c r="C266" s="50" t="s">
        <v>573</v>
      </c>
      <c r="D266" s="242">
        <v>800</v>
      </c>
      <c r="E266" s="242"/>
      <c r="F266" s="52">
        <f t="shared" si="69"/>
        <v>0</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1050</v>
      </c>
      <c r="F268" s="52" t="str">
        <f t="shared" ref="F268:F272" si="72">IF(D268&lt;&gt;0,IF(E268/D268&gt;=100,"&gt;&gt;100",E268/D268*100),"-")</f>
        <v>-</v>
      </c>
    </row>
    <row r="269" spans="1:6" ht="12.75" customHeight="1" x14ac:dyDescent="0.2">
      <c r="A269" s="53">
        <v>3821</v>
      </c>
      <c r="B269" s="85" t="s">
        <v>578</v>
      </c>
      <c r="C269" s="50" t="s">
        <v>579</v>
      </c>
      <c r="D269" s="242">
        <v>0</v>
      </c>
      <c r="E269" s="242">
        <v>1050</v>
      </c>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1178.1099999999999</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v>1178.1099999999999</v>
      </c>
      <c r="F278" s="52" t="str">
        <f t="shared" si="74"/>
        <v>-</v>
      </c>
    </row>
    <row r="279" spans="1:6" ht="12.75" customHeight="1" x14ac:dyDescent="0.2">
      <c r="A279" s="53">
        <v>386</v>
      </c>
      <c r="B279" s="86" t="s">
        <v>597</v>
      </c>
      <c r="C279" s="50" t="s">
        <v>598</v>
      </c>
      <c r="D279" s="51">
        <f t="shared" ref="D279:E279" si="75">SUM(D280:D284)</f>
        <v>0</v>
      </c>
      <c r="E279" s="51">
        <f t="shared" si="75"/>
        <v>146.76</v>
      </c>
      <c r="F279" s="52" t="str">
        <f t="shared" si="74"/>
        <v>-</v>
      </c>
    </row>
    <row r="280" spans="1:6" ht="24" x14ac:dyDescent="0.2">
      <c r="A280" s="53">
        <v>3861</v>
      </c>
      <c r="B280" s="85" t="s">
        <v>599</v>
      </c>
      <c r="C280" s="50" t="s">
        <v>600</v>
      </c>
      <c r="D280" s="242">
        <v>0</v>
      </c>
      <c r="E280" s="242">
        <v>146.76</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241525.22999999995</v>
      </c>
      <c r="E289" s="51">
        <f t="shared" si="79"/>
        <v>276240.68</v>
      </c>
      <c r="F289" s="52">
        <f t="shared" si="76"/>
        <v>114.37342591496551</v>
      </c>
    </row>
    <row r="290" spans="1:6" ht="12.75" customHeight="1" x14ac:dyDescent="0.2">
      <c r="A290" s="53" t="s">
        <v>609</v>
      </c>
      <c r="B290" s="85" t="s">
        <v>620</v>
      </c>
      <c r="C290" s="50" t="s">
        <v>621</v>
      </c>
      <c r="D290" s="51">
        <f>IF(D6&gt;=D289,D6-D289,0)</f>
        <v>249622.30999999997</v>
      </c>
      <c r="E290" s="51">
        <f>IF(E6&gt;=E289,E6-E289,0)</f>
        <v>294024.09000000014</v>
      </c>
      <c r="F290" s="52">
        <f t="shared" si="76"/>
        <v>117.78758477156957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63050.27</v>
      </c>
      <c r="E292" s="242">
        <v>153679.26</v>
      </c>
      <c r="F292" s="52">
        <f t="shared" si="76"/>
        <v>243.74084361573711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12396.82</v>
      </c>
      <c r="E294" s="242">
        <v>18066.82</v>
      </c>
      <c r="F294" s="52">
        <f t="shared" si="76"/>
        <v>145.73753591646889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58145</v>
      </c>
      <c r="E298" s="51">
        <f t="shared" si="80"/>
        <v>32317.18</v>
      </c>
      <c r="F298" s="52">
        <f t="shared" ref="F298:F418" si="81">IF(D298&lt;&gt;0,IF(E298/D298&gt;=100,"&gt;&gt;100",E298/D298*100),"-")</f>
        <v>55.580325049445356</v>
      </c>
    </row>
    <row r="299" spans="1:6" ht="12.75" customHeight="1" x14ac:dyDescent="0.2">
      <c r="A299" s="53">
        <v>71</v>
      </c>
      <c r="B299" s="85" t="s">
        <v>637</v>
      </c>
      <c r="C299" s="50" t="s">
        <v>638</v>
      </c>
      <c r="D299" s="51">
        <f t="shared" ref="D299:E299" si="82">D300+D304</f>
        <v>58145</v>
      </c>
      <c r="E299" s="51">
        <f t="shared" si="82"/>
        <v>32317.18</v>
      </c>
      <c r="F299" s="52">
        <f t="shared" si="81"/>
        <v>55.580325049445356</v>
      </c>
    </row>
    <row r="300" spans="1:6" ht="24" x14ac:dyDescent="0.2">
      <c r="A300" s="53">
        <v>711</v>
      </c>
      <c r="B300" s="85" t="s">
        <v>639</v>
      </c>
      <c r="C300" s="50" t="s">
        <v>640</v>
      </c>
      <c r="D300" s="51">
        <f t="shared" ref="D300:E300" si="83">SUM(D301:D303)</f>
        <v>58145</v>
      </c>
      <c r="E300" s="51">
        <f t="shared" si="83"/>
        <v>32317.18</v>
      </c>
      <c r="F300" s="52">
        <f t="shared" si="81"/>
        <v>55.580325049445356</v>
      </c>
    </row>
    <row r="301" spans="1:6" ht="12.75" customHeight="1" x14ac:dyDescent="0.2">
      <c r="A301" s="53">
        <v>7111</v>
      </c>
      <c r="B301" s="85" t="s">
        <v>641</v>
      </c>
      <c r="C301" s="50" t="s">
        <v>642</v>
      </c>
      <c r="D301" s="242">
        <v>58145</v>
      </c>
      <c r="E301" s="242">
        <v>32317.18</v>
      </c>
      <c r="F301" s="52">
        <f t="shared" si="81"/>
        <v>55.580325049445356</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202778.83</v>
      </c>
      <c r="E350" s="51">
        <f t="shared" si="95"/>
        <v>416381.94</v>
      </c>
      <c r="F350" s="52">
        <f t="shared" si="81"/>
        <v>205.33797339692711</v>
      </c>
    </row>
    <row r="351" spans="1:6" ht="12.75" customHeight="1" x14ac:dyDescent="0.2">
      <c r="A351" s="53">
        <v>41</v>
      </c>
      <c r="B351" s="85" t="s">
        <v>741</v>
      </c>
      <c r="C351" s="50" t="s">
        <v>742</v>
      </c>
      <c r="D351" s="51">
        <f t="shared" ref="D351:E351" si="96">D352+D356</f>
        <v>6930.34</v>
      </c>
      <c r="E351" s="51">
        <f t="shared" si="96"/>
        <v>0</v>
      </c>
      <c r="F351" s="52">
        <f t="shared" si="81"/>
        <v>0</v>
      </c>
    </row>
    <row r="352" spans="1:6" ht="12.75" customHeight="1" x14ac:dyDescent="0.2">
      <c r="A352" s="53">
        <v>411</v>
      </c>
      <c r="B352" s="85" t="s">
        <v>743</v>
      </c>
      <c r="C352" s="50" t="s">
        <v>744</v>
      </c>
      <c r="D352" s="51">
        <f t="shared" ref="D352:E352" si="97">SUM(D353:D355)</f>
        <v>6930.34</v>
      </c>
      <c r="E352" s="51">
        <f t="shared" si="97"/>
        <v>0</v>
      </c>
      <c r="F352" s="52">
        <f t="shared" si="81"/>
        <v>0</v>
      </c>
    </row>
    <row r="353" spans="1:6" ht="12.75" customHeight="1" x14ac:dyDescent="0.2">
      <c r="A353" s="53">
        <v>4111</v>
      </c>
      <c r="B353" s="85" t="s">
        <v>641</v>
      </c>
      <c r="C353" s="50" t="s">
        <v>745</v>
      </c>
      <c r="D353" s="242">
        <v>6930.34</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195848.49</v>
      </c>
      <c r="E363" s="51">
        <f t="shared" si="99"/>
        <v>401892.19</v>
      </c>
      <c r="F363" s="52">
        <f t="shared" si="81"/>
        <v>205.20566178478072</v>
      </c>
    </row>
    <row r="364" spans="1:6" ht="12.75" customHeight="1" x14ac:dyDescent="0.2">
      <c r="A364" s="53">
        <v>421</v>
      </c>
      <c r="B364" s="85" t="s">
        <v>759</v>
      </c>
      <c r="C364" s="50" t="s">
        <v>760</v>
      </c>
      <c r="D364" s="51">
        <f t="shared" ref="D364:E364" si="100">SUM(D365:D368)</f>
        <v>178358.75</v>
      </c>
      <c r="E364" s="51">
        <f t="shared" si="100"/>
        <v>282556.2</v>
      </c>
      <c r="F364" s="52">
        <f t="shared" si="81"/>
        <v>158.42015039912536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3639.47</v>
      </c>
      <c r="E366" s="242">
        <v>1239.95</v>
      </c>
      <c r="F366" s="52">
        <f t="shared" si="81"/>
        <v>34.069521111590426</v>
      </c>
    </row>
    <row r="367" spans="1:6" ht="12.75" customHeight="1" x14ac:dyDescent="0.2">
      <c r="A367" s="53">
        <v>4213</v>
      </c>
      <c r="B367" s="85" t="s">
        <v>669</v>
      </c>
      <c r="C367" s="50" t="s">
        <v>763</v>
      </c>
      <c r="D367" s="242">
        <v>174719.28</v>
      </c>
      <c r="E367" s="242">
        <v>92816.25</v>
      </c>
      <c r="F367" s="52">
        <f t="shared" si="81"/>
        <v>53.123072622552016</v>
      </c>
    </row>
    <row r="368" spans="1:6" ht="12.75" customHeight="1" x14ac:dyDescent="0.2">
      <c r="A368" s="53">
        <v>4214</v>
      </c>
      <c r="B368" s="85" t="s">
        <v>671</v>
      </c>
      <c r="C368" s="50" t="s">
        <v>764</v>
      </c>
      <c r="D368" s="242">
        <v>0</v>
      </c>
      <c r="E368" s="242">
        <v>188500</v>
      </c>
      <c r="F368" s="52" t="str">
        <f t="shared" si="81"/>
        <v>-</v>
      </c>
    </row>
    <row r="369" spans="1:6" ht="12.75" customHeight="1" x14ac:dyDescent="0.2">
      <c r="A369" s="53">
        <v>422</v>
      </c>
      <c r="B369" s="85" t="s">
        <v>765</v>
      </c>
      <c r="C369" s="50" t="s">
        <v>766</v>
      </c>
      <c r="D369" s="51">
        <f t="shared" ref="D369:E369" si="101">SUM(D370:D377)</f>
        <v>3989.7400000000002</v>
      </c>
      <c r="E369" s="51">
        <f t="shared" si="101"/>
        <v>45337.24</v>
      </c>
      <c r="F369" s="52">
        <f t="shared" si="81"/>
        <v>1136.3457267892143</v>
      </c>
    </row>
    <row r="370" spans="1:6" ht="12.75" customHeight="1" x14ac:dyDescent="0.2">
      <c r="A370" s="53">
        <v>4221</v>
      </c>
      <c r="B370" s="85" t="s">
        <v>675</v>
      </c>
      <c r="C370" s="50" t="s">
        <v>767</v>
      </c>
      <c r="D370" s="242">
        <v>1110.24</v>
      </c>
      <c r="E370" s="242">
        <v>3115</v>
      </c>
      <c r="F370" s="52">
        <f t="shared" si="81"/>
        <v>280.56996685401356</v>
      </c>
    </row>
    <row r="371" spans="1:6" ht="12.75" customHeight="1" x14ac:dyDescent="0.2">
      <c r="A371" s="53">
        <v>4222</v>
      </c>
      <c r="B371" s="85" t="s">
        <v>768</v>
      </c>
      <c r="C371" s="50" t="s">
        <v>769</v>
      </c>
      <c r="D371" s="242">
        <v>2123.1799999999998</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756.32</v>
      </c>
      <c r="E374" s="242"/>
      <c r="F374" s="52">
        <f t="shared" si="81"/>
        <v>0</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42222.239999999998</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13500</v>
      </c>
      <c r="E391" s="51">
        <f t="shared" si="105"/>
        <v>73998.75</v>
      </c>
      <c r="F391" s="52">
        <f t="shared" si="81"/>
        <v>548.13888888888891</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32346.25</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13500</v>
      </c>
      <c r="E395" s="242">
        <v>41652.5</v>
      </c>
      <c r="F395" s="52">
        <f t="shared" si="81"/>
        <v>308.53703703703707</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14489.75</v>
      </c>
      <c r="F402" s="52" t="str">
        <f t="shared" si="81"/>
        <v>-</v>
      </c>
    </row>
    <row r="403" spans="1:6" ht="12.75" customHeight="1" x14ac:dyDescent="0.2">
      <c r="A403" s="53">
        <v>451</v>
      </c>
      <c r="B403" s="85" t="s">
        <v>812</v>
      </c>
      <c r="C403" s="50" t="s">
        <v>813</v>
      </c>
      <c r="D403" s="242">
        <v>0</v>
      </c>
      <c r="E403" s="242">
        <v>1730</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v>12759.75</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144633.82999999999</v>
      </c>
      <c r="E408" s="51">
        <f t="shared" si="111"/>
        <v>384064.76</v>
      </c>
      <c r="F408" s="52">
        <f t="shared" si="81"/>
        <v>265.54282632216825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417704.19</v>
      </c>
      <c r="E410" s="242">
        <v>403344.73</v>
      </c>
      <c r="F410" s="52">
        <f t="shared" si="81"/>
        <v>96.562289691180737</v>
      </c>
    </row>
    <row r="411" spans="1:6" ht="12.75" customHeight="1" x14ac:dyDescent="0.2">
      <c r="A411" s="53">
        <v>97</v>
      </c>
      <c r="B411" s="85" t="s">
        <v>828</v>
      </c>
      <c r="C411" s="50" t="s">
        <v>829</v>
      </c>
      <c r="D411" s="242">
        <v>379.85</v>
      </c>
      <c r="E411" s="242">
        <v>0</v>
      </c>
      <c r="F411" s="52">
        <f t="shared" si="81"/>
        <v>0</v>
      </c>
    </row>
    <row r="412" spans="1:6" ht="12.75" customHeight="1" x14ac:dyDescent="0.2">
      <c r="A412" s="53" t="s">
        <v>609</v>
      </c>
      <c r="B412" s="85" t="s">
        <v>830</v>
      </c>
      <c r="C412" s="50" t="s">
        <v>831</v>
      </c>
      <c r="D412" s="51">
        <f>D6+D298</f>
        <v>549292.53999999992</v>
      </c>
      <c r="E412" s="51">
        <f>E6+E298</f>
        <v>602581.95000000019</v>
      </c>
      <c r="F412" s="52">
        <f t="shared" si="81"/>
        <v>109.70146253943305</v>
      </c>
    </row>
    <row r="413" spans="1:6" ht="12.75" customHeight="1" x14ac:dyDescent="0.2">
      <c r="A413" s="53" t="s">
        <v>609</v>
      </c>
      <c r="B413" s="85" t="s">
        <v>832</v>
      </c>
      <c r="C413" s="50" t="s">
        <v>833</v>
      </c>
      <c r="D413" s="51">
        <f t="shared" ref="D413:E413" si="112">D289+D350</f>
        <v>444304.05999999994</v>
      </c>
      <c r="E413" s="51">
        <f t="shared" si="112"/>
        <v>692622.62</v>
      </c>
      <c r="F413" s="52">
        <f t="shared" si="81"/>
        <v>155.88932948305717</v>
      </c>
    </row>
    <row r="414" spans="1:6" ht="12.75" customHeight="1" x14ac:dyDescent="0.2">
      <c r="A414" s="53" t="s">
        <v>609</v>
      </c>
      <c r="B414" s="85" t="s">
        <v>834</v>
      </c>
      <c r="C414" s="50" t="s">
        <v>835</v>
      </c>
      <c r="D414" s="51">
        <f t="shared" ref="D414:E414" si="113">IF(D412&gt;=D413,D412-D413,0)</f>
        <v>104988.47999999998</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90040.669999999809</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354653.92</v>
      </c>
      <c r="E417" s="51">
        <f t="shared" si="116"/>
        <v>249665.46999999997</v>
      </c>
      <c r="F417" s="52">
        <f t="shared" si="81"/>
        <v>70.396929491150132</v>
      </c>
    </row>
    <row r="418" spans="1:6" ht="12.75" customHeight="1" x14ac:dyDescent="0.2">
      <c r="A418" s="55" t="s">
        <v>843</v>
      </c>
      <c r="B418" s="233" t="s">
        <v>844</v>
      </c>
      <c r="C418" s="56" t="s">
        <v>845</v>
      </c>
      <c r="D418" s="62">
        <f t="shared" ref="D418:E418" si="117">D294+D411</f>
        <v>12776.67</v>
      </c>
      <c r="E418" s="62">
        <f t="shared" si="117"/>
        <v>18066.82</v>
      </c>
      <c r="F418" s="57">
        <f t="shared" si="81"/>
        <v>141.40476352602047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206991.02000000002</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206991.02000000002</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189914.73</v>
      </c>
      <c r="E490" s="51">
        <f t="shared" si="139"/>
        <v>0</v>
      </c>
      <c r="F490" s="52">
        <f t="shared" si="119"/>
        <v>0</v>
      </c>
    </row>
    <row r="491" spans="1:6" ht="12.75" customHeight="1" x14ac:dyDescent="0.2">
      <c r="A491" s="53">
        <v>8422</v>
      </c>
      <c r="B491" s="85" t="s">
        <v>989</v>
      </c>
      <c r="C491" s="50" t="s">
        <v>990</v>
      </c>
      <c r="D491" s="242">
        <v>189914.73</v>
      </c>
      <c r="E491" s="242"/>
      <c r="F491" s="52">
        <f t="shared" si="119"/>
        <v>0</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17076.29</v>
      </c>
      <c r="E507" s="51">
        <f t="shared" si="142"/>
        <v>0</v>
      </c>
      <c r="F507" s="52">
        <f t="shared" si="119"/>
        <v>0</v>
      </c>
    </row>
    <row r="508" spans="1:6" ht="12.75" customHeight="1" x14ac:dyDescent="0.2">
      <c r="A508" s="53">
        <v>8471</v>
      </c>
      <c r="B508" s="85" t="s">
        <v>1023</v>
      </c>
      <c r="C508" s="50" t="s">
        <v>1024</v>
      </c>
      <c r="D508" s="242">
        <v>17076.29</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93010.71</v>
      </c>
      <c r="E528" s="51">
        <f t="shared" si="148"/>
        <v>47451.68</v>
      </c>
      <c r="F528" s="52">
        <f t="shared" si="119"/>
        <v>51.017436594129848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93010.71</v>
      </c>
      <c r="E593" s="51">
        <f t="shared" si="167"/>
        <v>47451.68</v>
      </c>
      <c r="F593" s="52">
        <f t="shared" si="119"/>
        <v>51.017436594129848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13565.34</v>
      </c>
      <c r="F599" s="52" t="str">
        <f t="shared" si="119"/>
        <v>-</v>
      </c>
    </row>
    <row r="600" spans="1:6" ht="12.75" customHeight="1" x14ac:dyDescent="0.2">
      <c r="A600" s="53">
        <v>5422</v>
      </c>
      <c r="B600" s="85" t="s">
        <v>1198</v>
      </c>
      <c r="C600" s="50" t="s">
        <v>1199</v>
      </c>
      <c r="D600" s="242">
        <v>0</v>
      </c>
      <c r="E600" s="242">
        <v>13565.34</v>
      </c>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78255.350000000006</v>
      </c>
      <c r="E605" s="51">
        <f t="shared" si="171"/>
        <v>16810.060000000001</v>
      </c>
      <c r="F605" s="52">
        <f t="shared" si="119"/>
        <v>21.481036120853076</v>
      </c>
    </row>
    <row r="606" spans="1:6" ht="24" x14ac:dyDescent="0.2">
      <c r="A606" s="53">
        <v>5443</v>
      </c>
      <c r="B606" s="85" t="s">
        <v>1210</v>
      </c>
      <c r="C606" s="50" t="s">
        <v>1211</v>
      </c>
      <c r="D606" s="242">
        <v>78255.350000000006</v>
      </c>
      <c r="E606" s="242">
        <v>16810.060000000001</v>
      </c>
      <c r="F606" s="52">
        <f t="shared" si="119"/>
        <v>21.481036120853076</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14755.36</v>
      </c>
      <c r="E617" s="51">
        <f t="shared" si="173"/>
        <v>17076.28</v>
      </c>
      <c r="F617" s="52">
        <f t="shared" si="119"/>
        <v>115.7293349670899</v>
      </c>
    </row>
    <row r="618" spans="1:6" ht="12.75" customHeight="1" x14ac:dyDescent="0.2">
      <c r="A618" s="53">
        <v>5471</v>
      </c>
      <c r="B618" s="85" t="s">
        <v>1234</v>
      </c>
      <c r="C618" s="50" t="s">
        <v>1235</v>
      </c>
      <c r="D618" s="242">
        <v>14755.36</v>
      </c>
      <c r="E618" s="242">
        <v>17076.28</v>
      </c>
      <c r="F618" s="52">
        <f t="shared" si="119"/>
        <v>115.7293349670899</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113980.31000000001</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47451.68</v>
      </c>
      <c r="F636" s="52" t="str">
        <f t="shared" si="119"/>
        <v>-</v>
      </c>
    </row>
    <row r="637" spans="1:6" ht="12.75" customHeight="1" x14ac:dyDescent="0.2">
      <c r="A637" s="53">
        <v>92213</v>
      </c>
      <c r="B637" s="85" t="s">
        <v>1272</v>
      </c>
      <c r="C637" s="50" t="s">
        <v>1273</v>
      </c>
      <c r="D637" s="242">
        <v>133454.82</v>
      </c>
      <c r="E637" s="242">
        <v>247435.13</v>
      </c>
      <c r="F637" s="52">
        <f t="shared" si="119"/>
        <v>185.40741353515745</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756283.55999999994</v>
      </c>
      <c r="E639" s="51">
        <f t="shared" si="180"/>
        <v>602581.95000000019</v>
      </c>
      <c r="F639" s="52">
        <f t="shared" si="119"/>
        <v>79.676722048539602</v>
      </c>
    </row>
    <row r="640" spans="1:6" ht="12.75" customHeight="1" x14ac:dyDescent="0.2">
      <c r="A640" s="53" t="s">
        <v>609</v>
      </c>
      <c r="B640" s="85" t="s">
        <v>1278</v>
      </c>
      <c r="C640" s="50" t="s">
        <v>1279</v>
      </c>
      <c r="D640" s="51">
        <f t="shared" ref="D640:E640" si="181">D413+D528</f>
        <v>537314.7699999999</v>
      </c>
      <c r="E640" s="51">
        <f t="shared" si="181"/>
        <v>740074.3</v>
      </c>
      <c r="F640" s="52">
        <f t="shared" si="119"/>
        <v>137.7357075071657</v>
      </c>
    </row>
    <row r="641" spans="1:6" ht="12.75" customHeight="1" x14ac:dyDescent="0.2">
      <c r="A641" s="53" t="s">
        <v>609</v>
      </c>
      <c r="B641" s="85" t="s">
        <v>1280</v>
      </c>
      <c r="C641" s="50" t="s">
        <v>1281</v>
      </c>
      <c r="D641" s="51">
        <f t="shared" ref="D641:E641" si="182">IF(D639&gt;=D640,D639-D640,0)</f>
        <v>218968.79000000004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137492.34999999986</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221199.09999999998</v>
      </c>
      <c r="E644" s="51">
        <f t="shared" si="185"/>
        <v>2230.3399999999674</v>
      </c>
      <c r="F644" s="52">
        <f t="shared" si="119"/>
        <v>1.008295241707569</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2230.3099999999395</v>
      </c>
      <c r="E646" s="51">
        <f t="shared" si="187"/>
        <v>139722.68999999983</v>
      </c>
      <c r="F646" s="52">
        <f t="shared" si="119"/>
        <v>6264.7205993787238</v>
      </c>
    </row>
    <row r="647" spans="1:6" ht="24" x14ac:dyDescent="0.2">
      <c r="A647" s="55" t="s">
        <v>1292</v>
      </c>
      <c r="B647" s="233" t="s">
        <v>1293</v>
      </c>
      <c r="C647" s="56" t="s">
        <v>1292</v>
      </c>
      <c r="D647" s="243">
        <v>0.95</v>
      </c>
      <c r="E647" s="243">
        <v>0.95</v>
      </c>
      <c r="F647" s="57">
        <f t="shared" si="119"/>
        <v>100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5.0599999999999996</v>
      </c>
      <c r="E649" s="242">
        <v>279055.57</v>
      </c>
      <c r="F649" s="52" t="str">
        <f t="shared" ref="F649:F724" si="188">IF(D649&lt;&gt;0,IF(E649/D649&gt;=100,"&gt;&gt;100",E649/D649*100),"-")</f>
        <v>&gt;&gt;100</v>
      </c>
    </row>
    <row r="650" spans="1:6" ht="12.75" customHeight="1" x14ac:dyDescent="0.2">
      <c r="A650" s="53" t="s">
        <v>1297</v>
      </c>
      <c r="B650" s="85" t="s">
        <v>1298</v>
      </c>
      <c r="C650" s="50" t="s">
        <v>1297</v>
      </c>
      <c r="D650" s="242">
        <v>835443.52</v>
      </c>
      <c r="E650" s="242">
        <v>618602.16</v>
      </c>
      <c r="F650" s="52">
        <f t="shared" si="188"/>
        <v>74.04476127841653</v>
      </c>
    </row>
    <row r="651" spans="1:6" ht="12.75" customHeight="1" x14ac:dyDescent="0.2">
      <c r="A651" s="53" t="s">
        <v>1299</v>
      </c>
      <c r="B651" s="85" t="s">
        <v>1300</v>
      </c>
      <c r="C651" s="50" t="s">
        <v>1299</v>
      </c>
      <c r="D651" s="242">
        <v>556393.01</v>
      </c>
      <c r="E651" s="242">
        <v>704364.97</v>
      </c>
      <c r="F651" s="52">
        <f t="shared" si="188"/>
        <v>126.59486322446789</v>
      </c>
    </row>
    <row r="652" spans="1:6" ht="24" x14ac:dyDescent="0.2">
      <c r="A652" s="53">
        <v>11</v>
      </c>
      <c r="B652" s="85" t="s">
        <v>1301</v>
      </c>
      <c r="C652" s="50" t="s">
        <v>1302</v>
      </c>
      <c r="D652" s="51">
        <f t="shared" ref="D652:E652" si="189">+D649+D650-D651</f>
        <v>279055.57000000007</v>
      </c>
      <c r="E652" s="51">
        <f t="shared" si="189"/>
        <v>193292.76</v>
      </c>
      <c r="F652" s="52">
        <f t="shared" si="188"/>
        <v>69.266762888839651</v>
      </c>
    </row>
    <row r="653" spans="1:6" ht="24" x14ac:dyDescent="0.2">
      <c r="A653" s="53" t="s">
        <v>609</v>
      </c>
      <c r="B653" s="85" t="s">
        <v>1303</v>
      </c>
      <c r="C653" s="50" t="s">
        <v>1304</v>
      </c>
      <c r="D653" s="262">
        <v>6</v>
      </c>
      <c r="E653" s="262">
        <v>7</v>
      </c>
      <c r="F653" s="52">
        <f t="shared" si="188"/>
        <v>116.66666666666667</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6</v>
      </c>
      <c r="E655" s="262">
        <v>7</v>
      </c>
      <c r="F655" s="52">
        <f t="shared" si="188"/>
        <v>116.66666666666667</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1433.48</v>
      </c>
      <c r="E658" s="242">
        <v>477.84</v>
      </c>
      <c r="F658" s="52">
        <f t="shared" si="188"/>
        <v>33.334263470714617</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140428.78</v>
      </c>
      <c r="E661" s="242">
        <v>163118.04</v>
      </c>
      <c r="F661" s="52">
        <f t="shared" si="188"/>
        <v>116.15712961402926</v>
      </c>
    </row>
    <row r="662" spans="1:6" ht="12.75" customHeight="1" x14ac:dyDescent="0.2">
      <c r="A662" s="53">
        <v>63312</v>
      </c>
      <c r="B662" s="85" t="s">
        <v>1322</v>
      </c>
      <c r="C662" s="50" t="s">
        <v>1323</v>
      </c>
      <c r="D662" s="242">
        <v>42154.5</v>
      </c>
      <c r="E662" s="242"/>
      <c r="F662" s="52">
        <f t="shared" si="188"/>
        <v>0</v>
      </c>
    </row>
    <row r="663" spans="1:6" ht="12.75" customHeight="1" x14ac:dyDescent="0.2">
      <c r="A663" s="53">
        <v>63313</v>
      </c>
      <c r="B663" s="85" t="s">
        <v>1324</v>
      </c>
      <c r="C663" s="50" t="s">
        <v>1325</v>
      </c>
      <c r="D663" s="242">
        <v>5000</v>
      </c>
      <c r="E663" s="242"/>
      <c r="F663" s="52">
        <f t="shared" si="188"/>
        <v>0</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102780.7</v>
      </c>
      <c r="E665" s="242">
        <v>28435</v>
      </c>
      <c r="F665" s="52">
        <f t="shared" si="188"/>
        <v>27.665699883343859</v>
      </c>
    </row>
    <row r="666" spans="1:6" ht="12.75" customHeight="1" x14ac:dyDescent="0.2">
      <c r="A666" s="53">
        <v>63322</v>
      </c>
      <c r="B666" s="85" t="s">
        <v>1330</v>
      </c>
      <c r="C666" s="50" t="s">
        <v>1331</v>
      </c>
      <c r="D666" s="242">
        <v>1375</v>
      </c>
      <c r="E666" s="242">
        <v>35000</v>
      </c>
      <c r="F666" s="52">
        <f t="shared" si="188"/>
        <v>2545.4545454545455</v>
      </c>
    </row>
    <row r="667" spans="1:6" ht="12.75" customHeight="1" x14ac:dyDescent="0.2">
      <c r="A667" s="53">
        <v>63323</v>
      </c>
      <c r="B667" s="85" t="s">
        <v>1332</v>
      </c>
      <c r="C667" s="50" t="s">
        <v>1333</v>
      </c>
      <c r="D667" s="242">
        <v>0</v>
      </c>
      <c r="E667" s="242">
        <v>7500</v>
      </c>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34837.589999999997</v>
      </c>
      <c r="E698" s="242">
        <v>136585.88</v>
      </c>
      <c r="F698" s="52">
        <f t="shared" si="188"/>
        <v>392.06466348562003</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v>4653.95</v>
      </c>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8041.55</v>
      </c>
      <c r="E718" s="242">
        <v>7446.63</v>
      </c>
      <c r="F718" s="52">
        <f t="shared" si="188"/>
        <v>92.601923758479401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89.86</v>
      </c>
      <c r="E720" s="242">
        <v>21.9</v>
      </c>
      <c r="F720" s="52">
        <f t="shared" si="188"/>
        <v>24.371244157578452</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469.02</v>
      </c>
      <c r="E722" s="242"/>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48.15</v>
      </c>
      <c r="E725" s="242">
        <v>53.72</v>
      </c>
      <c r="F725" s="52">
        <f t="shared" ref="F725:F979" si="190">IF(D725&lt;&gt;0,IF(E725/D725&gt;=100,"&gt;&gt;100",E725/D725*100),"-")</f>
        <v>111.56801661474557</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1.56</v>
      </c>
      <c r="E739" s="242">
        <v>187.11</v>
      </c>
      <c r="F739" s="52" t="str">
        <f t="shared" si="190"/>
        <v>&gt;&gt;100</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4234.6400000000003</v>
      </c>
      <c r="E742" s="242">
        <v>2737.44</v>
      </c>
      <c r="F742" s="52">
        <f t="shared" si="190"/>
        <v>64.643983904180757</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1309.03</v>
      </c>
      <c r="E762" s="242">
        <v>712.5</v>
      </c>
      <c r="F762" s="52">
        <f t="shared" si="190"/>
        <v>54.429615822402845</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7564.18</v>
      </c>
      <c r="E816" s="242">
        <v>5960.81</v>
      </c>
      <c r="F816" s="52">
        <f t="shared" si="190"/>
        <v>78.803122083292578</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4498.32</v>
      </c>
      <c r="E819" s="242">
        <v>7020</v>
      </c>
      <c r="F819" s="52">
        <f t="shared" si="190"/>
        <v>156.05826175105372</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1776.79</v>
      </c>
      <c r="E824" s="242">
        <v>2195.09</v>
      </c>
      <c r="F824" s="52">
        <f t="shared" si="190"/>
        <v>123.5424557769911</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1377.07</v>
      </c>
      <c r="E828" s="242">
        <v>3079.45</v>
      </c>
      <c r="F828" s="52">
        <f t="shared" si="190"/>
        <v>223.62334521847109</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146.76</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189914.73</v>
      </c>
      <c r="E879" s="242"/>
      <c r="F879" s="52">
        <f t="shared" si="190"/>
        <v>0</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17076.29</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v>13565.34</v>
      </c>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62772.47</v>
      </c>
      <c r="E953" s="242"/>
      <c r="F953" s="52">
        <f t="shared" si="190"/>
        <v>0</v>
      </c>
    </row>
    <row r="954" spans="1:6" ht="24" x14ac:dyDescent="0.2">
      <c r="A954" s="53">
        <v>54432</v>
      </c>
      <c r="B954" s="85" t="s">
        <v>1887</v>
      </c>
      <c r="C954" s="50" t="s">
        <v>1888</v>
      </c>
      <c r="D954" s="242">
        <v>15482.88</v>
      </c>
      <c r="E954" s="242">
        <v>16810.060000000001</v>
      </c>
      <c r="F954" s="52">
        <f t="shared" si="190"/>
        <v>108.57191943617725</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14755.36</v>
      </c>
      <c r="E968" s="242">
        <v>17076.28</v>
      </c>
      <c r="F968" s="52">
        <f t="shared" si="190"/>
        <v>115.7293349670899</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0" workbookViewId="0">
      <selection activeCell="E264" sqref="E264:E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2689935.67</v>
      </c>
      <c r="E6" s="229">
        <f t="shared" si="0"/>
        <v>2945102.49</v>
      </c>
      <c r="F6" s="230">
        <f t="shared" ref="F6:F260" si="1">IF(D6&gt;0,IF(E6/D6&gt;=100,"&gt;&gt;100",E6/D6*100),"-")</f>
        <v>109.4859822428393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2036723.38</v>
      </c>
      <c r="E7" s="104">
        <f t="shared" si="2"/>
        <v>2371983.1000000006</v>
      </c>
      <c r="F7" s="93">
        <f t="shared" si="1"/>
        <v>116.46073901307112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178164.56</v>
      </c>
      <c r="E8" s="104">
        <f>E9+E10-E11</f>
        <v>178164.57</v>
      </c>
      <c r="F8" s="93">
        <f t="shared" si="1"/>
        <v>100.00000561278854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98000.02</v>
      </c>
      <c r="E9" s="247">
        <v>98000.03</v>
      </c>
      <c r="F9" s="93">
        <f t="shared" si="1"/>
        <v>100.00001020407953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80164.539999999994</v>
      </c>
      <c r="E10" s="247">
        <v>80164.539999999994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1714824.0499999998</v>
      </c>
      <c r="E12" s="104">
        <f t="shared" si="3"/>
        <v>1927249.1900000002</v>
      </c>
      <c r="F12" s="93">
        <f t="shared" si="1"/>
        <v>112.38757643969363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1627828.8199999998</v>
      </c>
      <c r="E13" s="104">
        <f t="shared" si="4"/>
        <v>1810399.5300000003</v>
      </c>
      <c r="F13" s="93">
        <f t="shared" si="1"/>
        <v>111.21559636719054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804682.23</v>
      </c>
      <c r="E15" s="247">
        <v>806412.23</v>
      </c>
      <c r="F15" s="93">
        <f t="shared" si="1"/>
        <v>100.2149916992699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1104522.83</v>
      </c>
      <c r="E16" s="247">
        <v>1104522.8400000001</v>
      </c>
      <c r="F16" s="93">
        <f t="shared" si="1"/>
        <v>100.00000090536834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283881.86</v>
      </c>
      <c r="E17" s="247">
        <v>525477</v>
      </c>
      <c r="F17" s="93">
        <f t="shared" si="1"/>
        <v>185.1041133801223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565258.1</v>
      </c>
      <c r="E18" s="247">
        <v>626012.54</v>
      </c>
      <c r="F18" s="93">
        <f t="shared" si="1"/>
        <v>110.74808835114437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36793.240000000005</v>
      </c>
      <c r="E19" s="104">
        <f t="shared" si="5"/>
        <v>33085.260000000009</v>
      </c>
      <c r="F19" s="93">
        <f t="shared" si="1"/>
        <v>89.92211612785394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25916.02</v>
      </c>
      <c r="E20" s="247">
        <v>29030.99</v>
      </c>
      <c r="F20" s="93">
        <f t="shared" si="1"/>
        <v>112.01947675607597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21413.74</v>
      </c>
      <c r="E21" s="247">
        <v>21413.73</v>
      </c>
      <c r="F21" s="93">
        <f t="shared" si="1"/>
        <v>99.999953301011402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6644.44</v>
      </c>
      <c r="E22" s="247">
        <v>6644.43</v>
      </c>
      <c r="F22" s="93">
        <f t="shared" si="1"/>
        <v>99.999849498227107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2166.5</v>
      </c>
      <c r="E24" s="247">
        <v>2166.5</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21529.26</v>
      </c>
      <c r="E25" s="247">
        <v>21529.26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76058.23</v>
      </c>
      <c r="E26" s="247">
        <v>87194.22</v>
      </c>
      <c r="F26" s="93">
        <f t="shared" si="1"/>
        <v>114.64140041123756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116934.95</v>
      </c>
      <c r="E28" s="247">
        <v>134893.87</v>
      </c>
      <c r="F28" s="93">
        <f t="shared" si="1"/>
        <v>115.35804308292772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50201.990000000005</v>
      </c>
      <c r="E45" s="104">
        <f t="shared" si="9"/>
        <v>83764.400000000009</v>
      </c>
      <c r="F45" s="93">
        <f t="shared" si="1"/>
        <v>166.85474022045739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14267.97</v>
      </c>
      <c r="E47" s="247">
        <v>46614.22</v>
      </c>
      <c r="F47" s="93">
        <f t="shared" si="1"/>
        <v>326.70534070368808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140668.66</v>
      </c>
      <c r="E49" s="247">
        <v>144293.64000000001</v>
      </c>
      <c r="F49" s="93">
        <f t="shared" si="1"/>
        <v>102.57696348283976</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104734.64</v>
      </c>
      <c r="E50" s="247">
        <v>107143.46</v>
      </c>
      <c r="F50" s="93">
        <f t="shared" si="1"/>
        <v>102.29992674820862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309.40999999999985</v>
      </c>
      <c r="E52" s="104">
        <f t="shared" si="10"/>
        <v>309.40999999999985</v>
      </c>
      <c r="F52" s="93">
        <f t="shared" si="1"/>
        <v>100</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309.41000000000003</v>
      </c>
      <c r="E53" s="247">
        <v>309.41000000000003</v>
      </c>
      <c r="F53" s="93">
        <f t="shared" si="1"/>
        <v>100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27667.99</v>
      </c>
      <c r="E54" s="247">
        <v>29366.73</v>
      </c>
      <c r="F54" s="93">
        <f t="shared" si="1"/>
        <v>106.13973042494231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27667.99</v>
      </c>
      <c r="E55" s="247">
        <v>29366.73</v>
      </c>
      <c r="F55" s="93">
        <f t="shared" si="1"/>
        <v>106.13973042494231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143425.36000000002</v>
      </c>
      <c r="E56" s="104">
        <f t="shared" si="11"/>
        <v>266259.93</v>
      </c>
      <c r="F56" s="93">
        <f t="shared" si="1"/>
        <v>185.64355006673853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137801.23000000001</v>
      </c>
      <c r="E57" s="247">
        <v>259122.43</v>
      </c>
      <c r="F57" s="93">
        <f t="shared" si="1"/>
        <v>188.04072358425245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5624.13</v>
      </c>
      <c r="E58" s="247">
        <v>0</v>
      </c>
      <c r="F58" s="93">
        <f t="shared" si="1"/>
        <v>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7137.5</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653212.29</v>
      </c>
      <c r="E68" s="104">
        <f t="shared" si="13"/>
        <v>573119.3899999999</v>
      </c>
      <c r="F68" s="93">
        <f t="shared" si="1"/>
        <v>87.738610980512917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279055.57</v>
      </c>
      <c r="E69" s="104">
        <f t="shared" si="14"/>
        <v>193292.76</v>
      </c>
      <c r="F69" s="93">
        <f t="shared" si="1"/>
        <v>69.266762888839679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279055.57</v>
      </c>
      <c r="E70" s="104">
        <f t="shared" si="15"/>
        <v>193287.03</v>
      </c>
      <c r="F70" s="93">
        <f t="shared" si="1"/>
        <v>69.264709534376962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279055.57</v>
      </c>
      <c r="E72" s="247">
        <v>193287.03</v>
      </c>
      <c r="F72" s="93">
        <f t="shared" si="1"/>
        <v>69.264709534376962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5.73</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38.39</v>
      </c>
      <c r="E78" s="104">
        <f>E79+SUM(E82:E84)-E85+E86</f>
        <v>38.299999999999997</v>
      </c>
      <c r="F78" s="93">
        <f t="shared" si="1"/>
        <v>99.765563948945029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38.39</v>
      </c>
      <c r="E86" s="247">
        <v>38.299999999999997</v>
      </c>
      <c r="F86" s="93">
        <f t="shared" si="1"/>
        <v>99.765563948945029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361229.65</v>
      </c>
      <c r="E134" s="104">
        <f t="shared" si="23"/>
        <v>361229.65</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361229.65</v>
      </c>
      <c r="E135" s="104">
        <f t="shared" si="24"/>
        <v>361229.65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361229.65</v>
      </c>
      <c r="E139" s="247">
        <v>361229.65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12507.880000000005</v>
      </c>
      <c r="E146" s="104">
        <f t="shared" si="26"/>
        <v>18177.880000000005</v>
      </c>
      <c r="F146" s="93">
        <f t="shared" si="1"/>
        <v>145.33142307089608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3189.08</v>
      </c>
      <c r="E147" s="247">
        <v>3666.92</v>
      </c>
      <c r="F147" s="93">
        <f t="shared" si="1"/>
        <v>114.98363164298169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1207.2</v>
      </c>
      <c r="E158" s="247">
        <v>437.4</v>
      </c>
      <c r="F158" s="93">
        <f t="shared" si="1"/>
        <v>36.232604373757454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18792.810000000001</v>
      </c>
      <c r="E159" s="247">
        <v>17950.060000000001</v>
      </c>
      <c r="F159" s="93">
        <f t="shared" si="1"/>
        <v>95.515572178934391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10681.21</v>
      </c>
      <c r="E163" s="247">
        <v>3876.5</v>
      </c>
      <c r="F163" s="93">
        <f t="shared" si="1"/>
        <v>36.29270466548266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379.85</v>
      </c>
      <c r="E164" s="104">
        <f t="shared" si="28"/>
        <v>379.85</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379.85</v>
      </c>
      <c r="E166" s="247">
        <v>379.85</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0.95</v>
      </c>
      <c r="E170" s="104">
        <f t="shared" si="29"/>
        <v>0.95</v>
      </c>
      <c r="F170" s="93">
        <f t="shared" si="1"/>
        <v>100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0.95</v>
      </c>
      <c r="E171" s="247">
        <v>0.95</v>
      </c>
      <c r="F171" s="93">
        <f t="shared" si="1"/>
        <v>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2689935.67</v>
      </c>
      <c r="E175" s="104">
        <f t="shared" si="30"/>
        <v>2945102.4899999998</v>
      </c>
      <c r="F175" s="93">
        <f t="shared" si="1"/>
        <v>109.48598224283927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528871.41</v>
      </c>
      <c r="E176" s="104">
        <f t="shared" si="31"/>
        <v>533149.21</v>
      </c>
      <c r="F176" s="93">
        <f t="shared" si="1"/>
        <v>100.80885446237298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100317.05</v>
      </c>
      <c r="E177" s="104">
        <f t="shared" si="32"/>
        <v>95760.26</v>
      </c>
      <c r="F177" s="93">
        <f t="shared" si="1"/>
        <v>95.457611642288114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9408.69</v>
      </c>
      <c r="E178" s="247">
        <v>10240.18</v>
      </c>
      <c r="F178" s="93">
        <f t="shared" si="1"/>
        <v>108.83746834043846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65510.28</v>
      </c>
      <c r="E179" s="247">
        <v>69344</v>
      </c>
      <c r="F179" s="93">
        <f t="shared" si="1"/>
        <v>105.85208916829542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11282.05</v>
      </c>
      <c r="E180" s="104">
        <f t="shared" si="33"/>
        <v>11305.69</v>
      </c>
      <c r="F180" s="93">
        <f t="shared" si="1"/>
        <v>100.20953638744732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1.56</v>
      </c>
      <c r="E182" s="247">
        <v>0</v>
      </c>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11280.49</v>
      </c>
      <c r="E183" s="247">
        <v>11305.69</v>
      </c>
      <c r="F183" s="93">
        <f t="shared" si="1"/>
        <v>100.22339455112323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185.03</v>
      </c>
      <c r="E185" s="247">
        <v>0</v>
      </c>
      <c r="F185" s="93">
        <f t="shared" si="1"/>
        <v>0</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1055.44</v>
      </c>
      <c r="E186" s="247">
        <v>1816.77</v>
      </c>
      <c r="F186" s="93">
        <f t="shared" si="1"/>
        <v>172.13389676343513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146.76</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12875.56</v>
      </c>
      <c r="E188" s="247">
        <v>2906.86</v>
      </c>
      <c r="F188" s="93">
        <f t="shared" si="1"/>
        <v>22.576571426796196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181055.64</v>
      </c>
      <c r="E189" s="247">
        <v>237329.73</v>
      </c>
      <c r="F189" s="93">
        <f t="shared" si="1"/>
        <v>131.08110302446255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247435.13</v>
      </c>
      <c r="E206" s="104">
        <f t="shared" si="37"/>
        <v>199983.45</v>
      </c>
      <c r="F206" s="93">
        <f t="shared" si="1"/>
        <v>80.822577618626752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247435.13</v>
      </c>
      <c r="E207" s="104">
        <f t="shared" si="38"/>
        <v>199983.45</v>
      </c>
      <c r="F207" s="93">
        <f t="shared" si="1"/>
        <v>80.822577618626752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189914.73</v>
      </c>
      <c r="E208" s="247">
        <v>176349.39</v>
      </c>
      <c r="F208" s="93">
        <f t="shared" si="1"/>
        <v>92.857141728816927</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40444.1</v>
      </c>
      <c r="E212" s="247">
        <v>23634.04</v>
      </c>
      <c r="F212" s="93">
        <f t="shared" si="1"/>
        <v>58.436310858691385</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17076.3</v>
      </c>
      <c r="E217" s="247">
        <v>0.02</v>
      </c>
      <c r="F217" s="93">
        <f t="shared" si="1"/>
        <v>1.1712139046514761E-4</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63.59</v>
      </c>
      <c r="E234" s="104">
        <f t="shared" si="40"/>
        <v>75.77</v>
      </c>
      <c r="F234" s="93">
        <f t="shared" si="1"/>
        <v>119.15395502437489</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63.59</v>
      </c>
      <c r="E236" s="247">
        <v>75.77</v>
      </c>
      <c r="F236" s="93">
        <f t="shared" si="1"/>
        <v>119.15395502437489</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2161064.2599999998</v>
      </c>
      <c r="E237" s="104">
        <f t="shared" si="41"/>
        <v>2411953.2799999998</v>
      </c>
      <c r="F237" s="93">
        <f t="shared" si="1"/>
        <v>111.60951225022804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2150517.9</v>
      </c>
      <c r="E238" s="104">
        <f t="shared" si="42"/>
        <v>2533229.2999999998</v>
      </c>
      <c r="F238" s="93">
        <f t="shared" si="1"/>
        <v>117.79624340722764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2397953.0299999998</v>
      </c>
      <c r="E239" s="104">
        <f t="shared" si="43"/>
        <v>2733212.75</v>
      </c>
      <c r="F239" s="93">
        <f t="shared" si="1"/>
        <v>113.98107952097796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2036723.38</v>
      </c>
      <c r="E240" s="247">
        <v>2371983.1</v>
      </c>
      <c r="F240" s="93">
        <f t="shared" si="1"/>
        <v>116.46073901307111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361229.65</v>
      </c>
      <c r="E241" s="247">
        <v>361229.65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247435.12999999998</v>
      </c>
      <c r="E242" s="104">
        <f t="shared" si="44"/>
        <v>199983.44999999998</v>
      </c>
      <c r="F242" s="93">
        <f t="shared" si="1"/>
        <v>80.822577618626752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17076.3</v>
      </c>
      <c r="E243" s="247">
        <v>0.02</v>
      </c>
      <c r="F243" s="93">
        <f t="shared" si="1"/>
        <v>1.1712139046514761E-4</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230358.83</v>
      </c>
      <c r="E244" s="247">
        <v>199983.43</v>
      </c>
      <c r="F244" s="93">
        <f t="shared" si="1"/>
        <v>86.813876420539216</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-2230.3099999999395</v>
      </c>
      <c r="E245" s="104">
        <f t="shared" si="45"/>
        <v>-139722.68999999994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401114.42000000004</v>
      </c>
      <c r="E246" s="104">
        <f t="shared" si="46"/>
        <v>440165.92000000004</v>
      </c>
      <c r="F246" s="93">
        <f t="shared" si="1"/>
        <v>109.73575071172958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153679.29</v>
      </c>
      <c r="E247" s="247">
        <v>240182.47</v>
      </c>
      <c r="F247" s="93">
        <f t="shared" si="1"/>
        <v>156.28811793703628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247435.13</v>
      </c>
      <c r="E249" s="247">
        <v>199983.45</v>
      </c>
      <c r="F249" s="93">
        <f t="shared" si="1"/>
        <v>80.822577618626752</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403344.73</v>
      </c>
      <c r="E250" s="104">
        <f t="shared" si="47"/>
        <v>579888.61</v>
      </c>
      <c r="F250" s="93">
        <f t="shared" si="1"/>
        <v>143.76997314431256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403344.73</v>
      </c>
      <c r="E252" s="247">
        <v>579888.61</v>
      </c>
      <c r="F252" s="93">
        <f t="shared" si="1"/>
        <v>143.76997314431256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12396.82</v>
      </c>
      <c r="E255" s="247">
        <v>18066.82</v>
      </c>
      <c r="F255" s="93">
        <f t="shared" si="1"/>
        <v>145.73753591646889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379.85</v>
      </c>
      <c r="E256" s="247">
        <v>379.85</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710794.89</v>
      </c>
      <c r="E259" s="104">
        <f t="shared" si="49"/>
        <v>569398.73</v>
      </c>
      <c r="F259" s="93">
        <f t="shared" si="1"/>
        <v>80.107319004502116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710794.89</v>
      </c>
      <c r="E260" s="248">
        <v>569398.73</v>
      </c>
      <c r="F260" s="97">
        <f t="shared" si="1"/>
        <v>80.107319004502116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20872.189999999999</v>
      </c>
      <c r="E264" s="247">
        <v>19793.32</v>
      </c>
      <c r="F264" s="93">
        <f t="shared" si="50"/>
        <v>94.831064684635408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2316.9</v>
      </c>
      <c r="E265" s="247">
        <v>2261.06</v>
      </c>
      <c r="F265" s="93">
        <f t="shared" si="50"/>
        <v>97.589883033363549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379.85</v>
      </c>
      <c r="E266" s="247">
        <v>379.85</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17.11</v>
      </c>
      <c r="E268" s="247">
        <v>17.03</v>
      </c>
      <c r="F268" s="93">
        <f t="shared" si="50"/>
        <v>99.532437171244894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0.01</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21.27</v>
      </c>
      <c r="E271" s="247">
        <v>21.27</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94098.97</v>
      </c>
      <c r="E287" s="247">
        <v>80589.740000000005</v>
      </c>
      <c r="F287" s="93">
        <f t="shared" si="50"/>
        <v>85.643594185993749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6218.08</v>
      </c>
      <c r="E288" s="247">
        <v>15170.52</v>
      </c>
      <c r="F288" s="93">
        <f t="shared" si="50"/>
        <v>243.97434577876132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127998.98</v>
      </c>
      <c r="E289" s="247">
        <v>204094.32</v>
      </c>
      <c r="F289" s="93">
        <f t="shared" si="50"/>
        <v>159.44995811685376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53056.66</v>
      </c>
      <c r="E290" s="247">
        <v>33235.410000000003</v>
      </c>
      <c r="F290" s="93">
        <f t="shared" si="50"/>
        <v>62.641353601979468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247435.13</v>
      </c>
      <c r="E294" s="247">
        <v>199983.45</v>
      </c>
      <c r="F294" s="93">
        <f t="shared" si="50"/>
        <v>80.822577618626752</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2764</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119.79</v>
      </c>
      <c r="E299" s="247">
        <v>142.86000000000001</v>
      </c>
      <c r="F299" s="93">
        <f t="shared" si="50"/>
        <v>119.25870272977713</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1" sqref="E11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158341.12</v>
      </c>
      <c r="E5" s="79">
        <f t="shared" si="0"/>
        <v>241170.51</v>
      </c>
      <c r="F5" s="80">
        <f t="shared" ref="F5:F141" si="1">IF(D5&gt;0,IF(E5/D5&gt;=100,"&gt;&gt;100",E5/D5*100),"-")</f>
        <v>152.31072636090991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158341.12</v>
      </c>
      <c r="E6" s="81">
        <f t="shared" si="2"/>
        <v>238055.51</v>
      </c>
      <c r="F6" s="63">
        <f t="shared" si="1"/>
        <v>150.34345468820734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146373.25</v>
      </c>
      <c r="E7" s="249">
        <v>192307.68</v>
      </c>
      <c r="F7" s="63">
        <f t="shared" si="1"/>
        <v>131.38171079756717</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11967.87</v>
      </c>
      <c r="E8" s="249">
        <v>45747.83</v>
      </c>
      <c r="F8" s="63">
        <f t="shared" si="1"/>
        <v>382.25540551493287</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3115</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3115</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13527.34</v>
      </c>
      <c r="E28" s="81">
        <f t="shared" si="6"/>
        <v>5702.59</v>
      </c>
      <c r="F28" s="63">
        <f t="shared" si="1"/>
        <v>42.156033632628443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13527.34</v>
      </c>
      <c r="E30" s="249">
        <v>5702.59</v>
      </c>
      <c r="F30" s="63">
        <f t="shared" si="1"/>
        <v>42.156033632628443</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191823.33</v>
      </c>
      <c r="E35" s="81">
        <f t="shared" si="7"/>
        <v>115416.97</v>
      </c>
      <c r="F35" s="63">
        <f t="shared" si="1"/>
        <v>60.168369509589894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1806.83</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1806.83</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191823.33</v>
      </c>
      <c r="E54" s="81">
        <f t="shared" si="12"/>
        <v>113610.14</v>
      </c>
      <c r="F54" s="63">
        <f t="shared" si="1"/>
        <v>59.226445500659388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190628.81</v>
      </c>
      <c r="E55" s="249">
        <v>110922.47</v>
      </c>
      <c r="F55" s="63">
        <f t="shared" si="1"/>
        <v>58.18767373095389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1194.52</v>
      </c>
      <c r="E59" s="249">
        <v>2687.67</v>
      </c>
      <c r="F59" s="63">
        <f t="shared" si="1"/>
        <v>225</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3091.26</v>
      </c>
      <c r="E75" s="81">
        <f t="shared" si="15"/>
        <v>3528.76</v>
      </c>
      <c r="F75" s="63">
        <f t="shared" si="1"/>
        <v>114.15280500507883</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3091.26</v>
      </c>
      <c r="E81" s="249">
        <v>3528.76</v>
      </c>
      <c r="F81" s="63">
        <f t="shared" si="1"/>
        <v>114.15280500507883</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27717.96</v>
      </c>
      <c r="E82" s="81">
        <f t="shared" si="16"/>
        <v>220067.06</v>
      </c>
      <c r="F82" s="63">
        <f t="shared" si="1"/>
        <v>793.95114214754619</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21430.07</v>
      </c>
      <c r="E86" s="249">
        <v>202669.84</v>
      </c>
      <c r="F86" s="63">
        <f t="shared" si="1"/>
        <v>945.72644886367618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6287.89</v>
      </c>
      <c r="E88" s="249">
        <v>17397.22</v>
      </c>
      <c r="F88" s="63">
        <f t="shared" si="1"/>
        <v>276.67818616419817</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3756</v>
      </c>
      <c r="E107" s="81">
        <f t="shared" si="21"/>
        <v>12414.25</v>
      </c>
      <c r="F107" s="63">
        <f t="shared" si="1"/>
        <v>330.51783812566561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7864.25</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3756</v>
      </c>
      <c r="E111" s="249">
        <v>4550</v>
      </c>
      <c r="F111" s="63">
        <f t="shared" si="1"/>
        <v>121.1395101171459</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37300.32</v>
      </c>
      <c r="E114" s="81">
        <f t="shared" si="22"/>
        <v>84841.78</v>
      </c>
      <c r="F114" s="63">
        <f t="shared" si="1"/>
        <v>227.45590386355934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31025.21</v>
      </c>
      <c r="E115" s="81">
        <f t="shared" si="23"/>
        <v>75626.69</v>
      </c>
      <c r="F115" s="63">
        <f t="shared" si="1"/>
        <v>243.75883354214204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26590.18</v>
      </c>
      <c r="E116" s="249">
        <v>75064.19</v>
      </c>
      <c r="F116" s="63">
        <f t="shared" si="1"/>
        <v>282.30042068162004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4435.03</v>
      </c>
      <c r="E117" s="249">
        <v>562.5</v>
      </c>
      <c r="F117" s="63">
        <f t="shared" si="1"/>
        <v>12.68311601048922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1776.79</v>
      </c>
      <c r="E118" s="81">
        <f t="shared" si="24"/>
        <v>2195.09</v>
      </c>
      <c r="F118" s="63">
        <f t="shared" si="1"/>
        <v>123.5424557769911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1776.79</v>
      </c>
      <c r="E120" s="249">
        <v>2195.09</v>
      </c>
      <c r="F120" s="63">
        <f t="shared" si="1"/>
        <v>123.5424557769911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4498.32</v>
      </c>
      <c r="E122" s="81">
        <f t="shared" si="25"/>
        <v>7020</v>
      </c>
      <c r="F122" s="63">
        <f t="shared" si="1"/>
        <v>156.05826175105372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4498.32</v>
      </c>
      <c r="E124" s="249">
        <v>7020</v>
      </c>
      <c r="F124" s="63">
        <f t="shared" si="1"/>
        <v>156.05826175105372</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8746.73</v>
      </c>
      <c r="E129" s="81">
        <f t="shared" si="26"/>
        <v>9480.7000000000007</v>
      </c>
      <c r="F129" s="63">
        <f t="shared" si="1"/>
        <v>108.39136454423539</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950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950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182.55</v>
      </c>
      <c r="E135" s="249">
        <v>391.78</v>
      </c>
      <c r="F135" s="63">
        <f t="shared" si="1"/>
        <v>214.61517392495205</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436.78</v>
      </c>
      <c r="E138" s="249"/>
      <c r="F138" s="63">
        <f t="shared" si="1"/>
        <v>0</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8127.4</v>
      </c>
      <c r="E140" s="249">
        <v>8138.92</v>
      </c>
      <c r="F140" s="63">
        <f t="shared" si="1"/>
        <v>100.14174274675788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444304.06</v>
      </c>
      <c r="E141" s="106">
        <f t="shared" si="28"/>
        <v>692622.62</v>
      </c>
      <c r="F141" s="82">
        <f t="shared" si="1"/>
        <v>155.88932948305717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D42" sqref="D4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528807.84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706887.27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290505.33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129831.85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107413.06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5422.63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712.5</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18255.349999999999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1324.87</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27545.07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416381.94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702621.67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295062.13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129000.36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103579.35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5398.98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897.53</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17494.03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1178.1099999999999</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37513.769999999997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360107.86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47451.68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47451.68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533073.43999999983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284684.06</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80589.739999999991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64547.909999999996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14091.78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10577.21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5546.97</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34331.949999999997</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11281.6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213.37</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7.46</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11060.77</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1706.61</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1420.62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159.9</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126.09</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146.76</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146.76</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2906.86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2756.17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39.61</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111.08</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204094.32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129725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23850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864.95</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49654.37</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248389.38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15170.52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33235.410000000003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199983.45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G125"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7</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34725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lišane</cp:lastModifiedBy>
  <cp:lastPrinted>2025-02-14T12:47:16Z</cp:lastPrinted>
  <dcterms:created xsi:type="dcterms:W3CDTF">2022-04-01T05:14:30Z</dcterms:created>
  <dcterms:modified xsi:type="dcterms:W3CDTF">2025-02-14T12:52:32Z</dcterms:modified>
</cp:coreProperties>
</file>