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5440" windowHeight="12315" activeTab="1"/>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<sst xmlns="http://schemas.openxmlformats.org/spreadsheetml/2006/main" count="356" uniqueCount="248">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</sst>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7"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7" applyFont="1">
      <alignment/>
      <protection/>
    </xf>
    <xf numFmtId="0" fontId="65" fillId="0" borderId="0" xfId="0" applyFont="1" applyAlignment="1">
      <alignment/>
    </xf>
    <xf numFmtId="0" fontId="30" fillId="0" borderId="0" xfId="57" applyFont="1" applyAlignment="1">
      <alignment horizontal="left" indent="1"/>
      <protection/>
    </xf>
    <xf numFmtId="0" fontId="30" fillId="0" borderId="0" xfId="57"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7"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7" applyFont="1" applyAlignment="1">
      <alignment horizontal="left" wrapText="1"/>
      <protection/>
    </xf>
    <xf numFmtId="0" fontId="67" fillId="0" borderId="0" xfId="0" applyFont="1" applyAlignment="1">
      <alignment horizontal="left" wrapText="1"/>
    </xf>
    <xf numFmtId="0" fontId="34" fillId="0" borderId="0" xfId="57"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53" applyFont="1" applyAlignment="1">
      <alignment horizontal="left"/>
    </xf>
    <xf numFmtId="9" fontId="34" fillId="0" borderId="0" xfId="57"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49">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tabSelected="1" zoomScalePageLayoutView="0" workbookViewId="0" topLeftCell="A10">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87"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6</v>
      </c>
      <c r="F6" s="30" t="s">
        <v>18</v>
      </c>
      <c r="G6" s="30"/>
    </row>
    <row r="7" spans="1:7" ht="45">
      <c r="A7" s="15" t="s">
        <v>4</v>
      </c>
      <c r="B7" s="10" t="s">
        <v>19</v>
      </c>
      <c r="C7" s="79" t="s">
        <v>6</v>
      </c>
      <c r="F7" s="31" t="s">
        <v>174</v>
      </c>
      <c r="G7" s="30"/>
    </row>
    <row r="8" spans="1:7" ht="45">
      <c r="A8" s="15" t="s">
        <v>8</v>
      </c>
      <c r="B8" s="10" t="s">
        <v>20</v>
      </c>
      <c r="C8" s="79" t="s">
        <v>6</v>
      </c>
      <c r="F8" s="31" t="s">
        <v>172</v>
      </c>
      <c r="G8" s="30"/>
    </row>
    <row r="9" spans="1:6" ht="15">
      <c r="A9" s="26" t="s">
        <v>9</v>
      </c>
      <c r="B9" s="27" t="s">
        <v>21</v>
      </c>
      <c r="C9" s="79" t="s">
        <v>6</v>
      </c>
      <c r="F9" s="31" t="s">
        <v>173</v>
      </c>
    </row>
    <row r="10" spans="1:6" s="25" customFormat="1" ht="24.75" customHeight="1">
      <c r="A10" s="101">
        <f>_xlfn.IFERROR((COUNTIF(C4:C9,"Da")+(COUNTIF(C4:C9,"Djelomično")/2))/((COUNTIF(C4:C9,"Da")+COUNTIF(C4:C9,"Ne")+COUNTIF(C4:C9,"Djelomično"))),"Nije primjenjivo")</f>
        <v>0.16666666666666666</v>
      </c>
      <c r="B10" s="102"/>
      <c r="C10" s="103"/>
      <c r="D10" s="24"/>
      <c r="F10" s="25" t="s">
        <v>175</v>
      </c>
    </row>
    <row r="11" spans="1:6" ht="49.5" customHeight="1">
      <c r="A11" s="28" t="s">
        <v>149</v>
      </c>
      <c r="B11" s="105" t="s">
        <v>22</v>
      </c>
      <c r="C11" s="106"/>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0.16666666666666666</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0.8333333333333334</v>
      </c>
    </row>
    <row r="18" spans="1:6" ht="15">
      <c r="A18" s="17" t="s">
        <v>29</v>
      </c>
      <c r="B18" s="16" t="s">
        <v>27</v>
      </c>
      <c r="C18" s="79" t="s">
        <v>5</v>
      </c>
      <c r="F18" s="32">
        <f>+VALUE(A25)</f>
        <v>1</v>
      </c>
    </row>
    <row r="19" spans="1:6" ht="45">
      <c r="A19" s="17" t="s">
        <v>30</v>
      </c>
      <c r="B19" s="16" t="s">
        <v>33</v>
      </c>
      <c r="C19" s="79" t="s">
        <v>5</v>
      </c>
      <c r="F19" s="32">
        <f>+VALUE(A32)</f>
        <v>0</v>
      </c>
    </row>
    <row r="20" spans="1:6" ht="30">
      <c r="A20" s="17" t="s">
        <v>31</v>
      </c>
      <c r="B20" s="16" t="s">
        <v>28</v>
      </c>
      <c r="C20" s="79" t="s">
        <v>227</v>
      </c>
      <c r="F20" s="32">
        <f>+VALUE(A36)</f>
        <v>0.25</v>
      </c>
    </row>
    <row r="21" spans="1:6" ht="24.75" customHeight="1">
      <c r="A21" s="101">
        <f>_xlfn.IFERROR((COUNTIF(C18:C20,"Da")+(COUNTIF(C18:C20,"Djelomično")/2))/((COUNTIF(C18:C20,"Da")+COUNTIF(C18:C20,"Ne")+COUNTIF(C18:C20,"Djelomično"))),"Nije primjenjivo")</f>
        <v>0.8333333333333334</v>
      </c>
      <c r="B21" s="102"/>
      <c r="C21" s="103"/>
      <c r="F21" s="32">
        <f>+VALUE(A51)</f>
        <v>0.7307692307692307</v>
      </c>
    </row>
    <row r="22" spans="1:6" ht="24.75" customHeight="1">
      <c r="A22" s="28" t="s">
        <v>147</v>
      </c>
      <c r="B22" s="105" t="s">
        <v>32</v>
      </c>
      <c r="C22" s="106"/>
      <c r="F22" s="32">
        <f>+VALUE(A57)</f>
        <v>0.8333333333333334</v>
      </c>
    </row>
    <row r="23" spans="1:6" ht="30">
      <c r="A23" s="15" t="s">
        <v>34</v>
      </c>
      <c r="B23" s="10" t="s">
        <v>36</v>
      </c>
      <c r="C23" s="79" t="s">
        <v>5</v>
      </c>
      <c r="F23" s="32">
        <f>+VALUE(A65)</f>
        <v>0.5833333333333334</v>
      </c>
    </row>
    <row r="24" spans="1:6" ht="30">
      <c r="A24" s="15" t="s">
        <v>35</v>
      </c>
      <c r="B24" s="10" t="s">
        <v>37</v>
      </c>
      <c r="C24" s="79" t="s">
        <v>5</v>
      </c>
      <c r="F24" s="32">
        <f>+VALUE(A71)</f>
        <v>0.3333333333333333</v>
      </c>
    </row>
    <row r="25" spans="1:6" ht="24.75" customHeight="1">
      <c r="A25" s="101">
        <f>_xlfn.IFERROR((COUNTIF(C23:C24,"Da")+(COUNTIF(C23:C24,"Djelomično")/2))/((COUNTIF(C23:C24,"Da")+COUNTIF(C23:C24,"Ne")+COUNTIF(C23:C24,"Djelomično"))),"Nije primjenjivo")</f>
        <v>1</v>
      </c>
      <c r="B25" s="102"/>
      <c r="C25" s="103"/>
      <c r="F25" s="32">
        <f>+VALUE(A79)</f>
        <v>0.75</v>
      </c>
    </row>
    <row r="26" spans="1:6" ht="49.5" customHeight="1">
      <c r="A26" s="14" t="s">
        <v>146</v>
      </c>
      <c r="B26" s="105" t="s">
        <v>41</v>
      </c>
      <c r="C26" s="106"/>
      <c r="F26" s="32">
        <f>+VALUE(A92)</f>
        <v>0.8181818181818182</v>
      </c>
    </row>
    <row r="27" spans="1:6" ht="15">
      <c r="A27" s="29" t="s">
        <v>39</v>
      </c>
      <c r="B27" s="107" t="s">
        <v>40</v>
      </c>
      <c r="C27" s="108"/>
      <c r="F27" s="32">
        <f>+VALUE(A103)</f>
        <v>0.6</v>
      </c>
    </row>
    <row r="28" spans="1:6" ht="30">
      <c r="A28" s="15" t="s">
        <v>42</v>
      </c>
      <c r="B28" s="10" t="s">
        <v>44</v>
      </c>
      <c r="C28" s="79" t="s">
        <v>6</v>
      </c>
      <c r="F28" s="32">
        <f>+VALUE(A106)</f>
        <v>1</v>
      </c>
    </row>
    <row r="29" spans="1:3" ht="45">
      <c r="A29" s="15" t="s">
        <v>43</v>
      </c>
      <c r="B29" s="10" t="s">
        <v>45</v>
      </c>
      <c r="C29" s="79" t="s">
        <v>6</v>
      </c>
    </row>
    <row r="30" spans="1:3" ht="15">
      <c r="A30" s="15" t="s">
        <v>47</v>
      </c>
      <c r="B30" s="10" t="s">
        <v>21</v>
      </c>
      <c r="C30" s="79" t="s">
        <v>6</v>
      </c>
    </row>
    <row r="31" spans="1:3" ht="15">
      <c r="A31" s="15" t="s">
        <v>48</v>
      </c>
      <c r="B31" s="10" t="s">
        <v>46</v>
      </c>
      <c r="C31" s="79" t="s">
        <v>6</v>
      </c>
    </row>
    <row r="32" spans="1:3" ht="24.75" customHeight="1">
      <c r="A32" s="101">
        <f>_xlfn.IFERROR((COUNTIF(C28:C31,"Da")+(COUNTIF(C28:C31,"Djelomično")/2))/((COUNTIF(C28:C31,"Da")+COUNTIF(C28:C31,"Ne")+COUNTIF(C28:C31,"Djelomično"))),"Nije primjenjivo")</f>
        <v>0</v>
      </c>
      <c r="B32" s="102"/>
      <c r="C32" s="103"/>
    </row>
    <row r="33" spans="1:3" ht="15">
      <c r="A33" s="29" t="s">
        <v>49</v>
      </c>
      <c r="B33" s="107" t="s">
        <v>79</v>
      </c>
      <c r="C33" s="108"/>
    </row>
    <row r="34" spans="1:3" ht="30">
      <c r="A34" s="15" t="s">
        <v>52</v>
      </c>
      <c r="B34" s="10" t="s">
        <v>50</v>
      </c>
      <c r="C34" s="79" t="s">
        <v>227</v>
      </c>
    </row>
    <row r="35" spans="1:3" ht="45">
      <c r="A35" s="15" t="s">
        <v>53</v>
      </c>
      <c r="B35" s="10" t="s">
        <v>51</v>
      </c>
      <c r="C35" s="79" t="s">
        <v>6</v>
      </c>
    </row>
    <row r="36" spans="1:3" ht="24.75" customHeight="1">
      <c r="A36" s="101">
        <f>_xlfn.IFERROR((COUNTIF(C34:C35,"Da")+(COUNTIF(C34:C35,"Djelomično")/2))/((COUNTIF(C34:C35,"Da")+COUNTIF(C34:C35,"Ne")+COUNTIF(C34:C35,"Djelomično"))),"Nije primjenjivo")</f>
        <v>0.25</v>
      </c>
      <c r="B36" s="102"/>
      <c r="C36" s="103"/>
    </row>
    <row r="37" spans="1:3" ht="15">
      <c r="A37" s="29" t="s">
        <v>54</v>
      </c>
      <c r="B37" s="107" t="s">
        <v>78</v>
      </c>
      <c r="C37" s="108"/>
    </row>
    <row r="38" spans="1:3" ht="15">
      <c r="A38" s="15" t="s">
        <v>63</v>
      </c>
      <c r="B38" s="10" t="s">
        <v>99</v>
      </c>
      <c r="C38" s="79" t="s">
        <v>6</v>
      </c>
    </row>
    <row r="39" spans="1:3" ht="30">
      <c r="A39" s="15" t="s">
        <v>64</v>
      </c>
      <c r="B39" s="10" t="s">
        <v>55</v>
      </c>
      <c r="C39" s="79" t="s">
        <v>5</v>
      </c>
    </row>
    <row r="40" spans="1:3" ht="15">
      <c r="A40" s="15" t="s">
        <v>65</v>
      </c>
      <c r="B40" s="10" t="s">
        <v>56</v>
      </c>
      <c r="C40" s="79" t="s">
        <v>6</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6</v>
      </c>
    </row>
    <row r="45" spans="1:3" ht="30">
      <c r="A45" s="15" t="s">
        <v>70</v>
      </c>
      <c r="B45" s="10" t="s">
        <v>225</v>
      </c>
      <c r="C45" s="79" t="s">
        <v>227</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0.7307692307692307</v>
      </c>
      <c r="B51" s="102"/>
      <c r="C51" s="103"/>
    </row>
    <row r="52" spans="1:3" ht="15">
      <c r="A52" s="29" t="s">
        <v>76</v>
      </c>
      <c r="B52" s="107" t="s">
        <v>77</v>
      </c>
      <c r="C52" s="108"/>
    </row>
    <row r="53" spans="1:3" ht="30">
      <c r="A53" s="15" t="s">
        <v>82</v>
      </c>
      <c r="B53" s="10" t="s">
        <v>243</v>
      </c>
      <c r="C53" s="79" t="s">
        <v>18</v>
      </c>
    </row>
    <row r="54" spans="1:3" ht="30">
      <c r="A54" s="15" t="s">
        <v>83</v>
      </c>
      <c r="B54" s="10" t="s">
        <v>229</v>
      </c>
      <c r="C54" s="79" t="s">
        <v>5</v>
      </c>
    </row>
    <row r="55" spans="1:3" ht="30">
      <c r="A55" s="15" t="s">
        <v>84</v>
      </c>
      <c r="B55" s="10" t="s">
        <v>80</v>
      </c>
      <c r="C55" s="79" t="s">
        <v>227</v>
      </c>
    </row>
    <row r="56" spans="1:3" ht="30">
      <c r="A56" s="15" t="s">
        <v>242</v>
      </c>
      <c r="B56" s="10" t="s">
        <v>81</v>
      </c>
      <c r="C56" s="79" t="s">
        <v>5</v>
      </c>
    </row>
    <row r="57" spans="1:3" ht="24.75" customHeight="1">
      <c r="A57" s="101">
        <f>_xlfn.IFERROR((COUNTIF(C53:C56,"Da")+(COUNTIF(C53:C56,"Djelomično")/2))/((COUNTIF(C53:C56,"Da")+COUNTIF(C53:C56,"Ne")+COUNTIF(C53:C56,"Djelomično"))),"Nije primjenjivo")</f>
        <v>0.8333333333333334</v>
      </c>
      <c r="B57" s="102"/>
      <c r="C57" s="103"/>
    </row>
    <row r="58" spans="1:3" ht="15">
      <c r="A58" s="29" t="s">
        <v>85</v>
      </c>
      <c r="B58" s="107" t="s">
        <v>86</v>
      </c>
      <c r="C58" s="108"/>
    </row>
    <row r="59" spans="1:3" ht="60">
      <c r="A59" s="15" t="s">
        <v>93</v>
      </c>
      <c r="B59" s="10" t="s">
        <v>87</v>
      </c>
      <c r="C59" s="79" t="s">
        <v>5</v>
      </c>
    </row>
    <row r="60" spans="1:3" ht="30">
      <c r="A60" s="15" t="s">
        <v>94</v>
      </c>
      <c r="B60" s="10" t="s">
        <v>88</v>
      </c>
      <c r="C60" s="79" t="s">
        <v>6</v>
      </c>
    </row>
    <row r="61" spans="1:3" ht="30">
      <c r="A61" s="15" t="s">
        <v>95</v>
      </c>
      <c r="B61" s="10" t="s">
        <v>89</v>
      </c>
      <c r="C61" s="79" t="s">
        <v>227</v>
      </c>
    </row>
    <row r="62" spans="1:3" ht="15">
      <c r="A62" s="15" t="s">
        <v>96</v>
      </c>
      <c r="B62" s="10" t="s">
        <v>90</v>
      </c>
      <c r="C62" s="79" t="s">
        <v>5</v>
      </c>
    </row>
    <row r="63" spans="1:3" ht="15">
      <c r="A63" s="15" t="s">
        <v>97</v>
      </c>
      <c r="B63" s="10" t="s">
        <v>91</v>
      </c>
      <c r="C63" s="79" t="s">
        <v>5</v>
      </c>
    </row>
    <row r="64" spans="1:3" ht="45">
      <c r="A64" s="15" t="s">
        <v>98</v>
      </c>
      <c r="B64" s="10" t="s">
        <v>92</v>
      </c>
      <c r="C64" s="79" t="s">
        <v>6</v>
      </c>
    </row>
    <row r="65" spans="1:3" ht="24.75" customHeight="1">
      <c r="A65" s="101">
        <f>_xlfn.IFERROR((COUNTIF(C59:C64,"Da")+(COUNTIF(C59:C64,"Djelomično")/2))/((COUNTIF(C59:C64,"Da")+COUNTIF(C59:C64,"Ne")+COUNTIF(C59:C64,"Djelomično"))),"Nije primjenjivo")</f>
        <v>0.5833333333333334</v>
      </c>
      <c r="B65" s="102"/>
      <c r="C65" s="103"/>
    </row>
    <row r="66" spans="1:3" ht="15">
      <c r="A66" s="29" t="s">
        <v>100</v>
      </c>
      <c r="B66" s="107" t="s">
        <v>123</v>
      </c>
      <c r="C66" s="108"/>
    </row>
    <row r="67" spans="1:3" ht="30">
      <c r="A67" s="15" t="s">
        <v>105</v>
      </c>
      <c r="B67" s="10" t="s">
        <v>101</v>
      </c>
      <c r="C67" s="79" t="s">
        <v>227</v>
      </c>
    </row>
    <row r="68" spans="1:3" ht="45">
      <c r="A68" s="15" t="s">
        <v>106</v>
      </c>
      <c r="B68" s="10" t="s">
        <v>102</v>
      </c>
      <c r="C68" s="79" t="s">
        <v>6</v>
      </c>
    </row>
    <row r="69" spans="1:3" ht="15">
      <c r="A69" s="15" t="s">
        <v>107</v>
      </c>
      <c r="B69" s="10" t="s">
        <v>103</v>
      </c>
      <c r="C69" s="79" t="s">
        <v>227</v>
      </c>
    </row>
    <row r="70" spans="1:3" ht="15">
      <c r="A70" s="15" t="s">
        <v>108</v>
      </c>
      <c r="B70" s="10" t="s">
        <v>104</v>
      </c>
      <c r="C70" s="79" t="s">
        <v>18</v>
      </c>
    </row>
    <row r="71" spans="1:3" ht="24.75" customHeight="1">
      <c r="A71" s="101">
        <f>_xlfn.IFERROR((COUNTIF(C67:C70,"Da")+(COUNTIF(C67:C70,"Djelomično")/2))/((COUNTIF(C67:C70,"Da")+COUNTIF(C67:C70,"Ne")+COUNTIF(C67:C70,"Djelomično"))),"Nije primjenjivo")</f>
        <v>0.3333333333333333</v>
      </c>
      <c r="B71" s="102"/>
      <c r="C71" s="103"/>
    </row>
    <row r="72" spans="1:3" ht="15">
      <c r="A72" s="29" t="s">
        <v>109</v>
      </c>
      <c r="B72" s="107" t="s">
        <v>110</v>
      </c>
      <c r="C72" s="108"/>
    </row>
    <row r="73" spans="1:3" ht="30">
      <c r="A73" s="15" t="s">
        <v>116</v>
      </c>
      <c r="B73" s="10" t="s">
        <v>111</v>
      </c>
      <c r="C73" s="79" t="s">
        <v>227</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6</v>
      </c>
    </row>
    <row r="78" spans="1:3" ht="45">
      <c r="A78" s="15" t="s">
        <v>121</v>
      </c>
      <c r="B78" s="10" t="s">
        <v>245</v>
      </c>
      <c r="C78" s="79" t="s">
        <v>5</v>
      </c>
    </row>
    <row r="79" spans="1:3" ht="24.75" customHeight="1">
      <c r="A79" s="101">
        <f>_xlfn.IFERROR((COUNTIF(C73:C78,"Da")+(COUNTIF(C73:C78,"Djelomično")/2))/((COUNTIF(C73:C78,"Da")+COUNTIF(C73:C78,"Ne")+COUNTIF(C73:C78,"Djelomično"))),"Nije primjenjivo")</f>
        <v>0.75</v>
      </c>
      <c r="B79" s="102"/>
      <c r="C79" s="103"/>
    </row>
    <row r="80" spans="1:3" ht="24.75" customHeight="1">
      <c r="A80" s="14" t="s">
        <v>145</v>
      </c>
      <c r="B80" s="105" t="s">
        <v>122</v>
      </c>
      <c r="C80" s="106"/>
    </row>
    <row r="81" spans="1:3" ht="15">
      <c r="A81" s="15" t="s">
        <v>134</v>
      </c>
      <c r="B81" s="10" t="s">
        <v>124</v>
      </c>
      <c r="C81" s="79" t="s">
        <v>5</v>
      </c>
    </row>
    <row r="82" spans="1:3" ht="15">
      <c r="A82" s="15" t="s">
        <v>135</v>
      </c>
      <c r="B82" s="10" t="s">
        <v>125</v>
      </c>
      <c r="C82" s="79" t="s">
        <v>5</v>
      </c>
    </row>
    <row r="83" spans="1:3" ht="15">
      <c r="A83" s="15" t="s">
        <v>136</v>
      </c>
      <c r="B83" s="10" t="s">
        <v>126</v>
      </c>
      <c r="C83" s="79" t="s">
        <v>5</v>
      </c>
    </row>
    <row r="84" spans="1:3" ht="30">
      <c r="A84" s="15" t="s">
        <v>137</v>
      </c>
      <c r="B84" s="10" t="s">
        <v>127</v>
      </c>
      <c r="C84" s="79" t="s">
        <v>5</v>
      </c>
    </row>
    <row r="85" spans="1:3" ht="30">
      <c r="A85" s="15" t="s">
        <v>138</v>
      </c>
      <c r="B85" s="10" t="s">
        <v>128</v>
      </c>
      <c r="C85" s="79" t="s">
        <v>5</v>
      </c>
    </row>
    <row r="86" spans="1:3" ht="30">
      <c r="A86" s="15" t="s">
        <v>139</v>
      </c>
      <c r="B86" s="10" t="s">
        <v>129</v>
      </c>
      <c r="C86" s="79" t="s">
        <v>5</v>
      </c>
    </row>
    <row r="87" spans="1:3" ht="30">
      <c r="A87" s="15" t="s">
        <v>140</v>
      </c>
      <c r="B87" s="10" t="s">
        <v>130</v>
      </c>
      <c r="C87" s="79" t="s">
        <v>6</v>
      </c>
    </row>
    <row r="88" spans="1:3" ht="15">
      <c r="A88" s="15" t="s">
        <v>141</v>
      </c>
      <c r="B88" s="10" t="s">
        <v>21</v>
      </c>
      <c r="C88" s="79" t="s">
        <v>6</v>
      </c>
    </row>
    <row r="89" spans="1:3" ht="15">
      <c r="A89" s="15" t="s">
        <v>142</v>
      </c>
      <c r="B89" s="10" t="s">
        <v>131</v>
      </c>
      <c r="C89" s="79" t="s">
        <v>5</v>
      </c>
    </row>
    <row r="90" spans="1:3" ht="30">
      <c r="A90" s="15" t="s">
        <v>143</v>
      </c>
      <c r="B90" s="10" t="s">
        <v>132</v>
      </c>
      <c r="C90" s="79" t="s">
        <v>5</v>
      </c>
    </row>
    <row r="91" spans="1:3" ht="60">
      <c r="A91" s="15" t="s">
        <v>144</v>
      </c>
      <c r="B91" s="10" t="s">
        <v>133</v>
      </c>
      <c r="C91" s="79" t="s">
        <v>5</v>
      </c>
    </row>
    <row r="92" spans="1:3" ht="24.75" customHeight="1">
      <c r="A92" s="101">
        <f>_xlfn.IFERROR((COUNTIF(C81:C91,"Da")+(COUNTIF(C81:C91,"Djelomično")/2))/((COUNTIF(C81:C91,"Da")+COUNTIF(C81:C91,"Ne")+COUNTIF(C81:C91,"Djelomično"))),"Nije primjenjivo")</f>
        <v>0.8181818181818182</v>
      </c>
      <c r="B92" s="102"/>
      <c r="C92" s="103"/>
    </row>
    <row r="93" spans="1:3" ht="24.75" customHeight="1">
      <c r="A93" s="14" t="s">
        <v>151</v>
      </c>
      <c r="B93" s="105" t="s">
        <v>152</v>
      </c>
      <c r="C93" s="106"/>
    </row>
    <row r="94" spans="1:3" ht="15">
      <c r="A94" s="15" t="s">
        <v>163</v>
      </c>
      <c r="B94" s="10" t="s">
        <v>153</v>
      </c>
      <c r="C94" s="79" t="s">
        <v>6</v>
      </c>
    </row>
    <row r="95" spans="1:3" ht="15">
      <c r="A95" s="15" t="s">
        <v>164</v>
      </c>
      <c r="B95" s="10" t="s">
        <v>154</v>
      </c>
      <c r="C95" s="79" t="s">
        <v>6</v>
      </c>
    </row>
    <row r="96" spans="1:3" ht="45">
      <c r="A96" s="15" t="s">
        <v>165</v>
      </c>
      <c r="B96" s="10" t="s">
        <v>155</v>
      </c>
      <c r="C96" s="79" t="s">
        <v>5</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0.6</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f>_xlfn.SUMIFS(F15:F28,F15:F28,"&lt;&gt;#VALUE!")/COUNT(F15:F28)</f>
        <v>0.6076116191500807</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2"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0.16666666666666666</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0.8333333333333334</v>
      </c>
      <c r="D5" s="81"/>
    </row>
    <row r="6" spans="1:4" s="34" customFormat="1" ht="39.75" customHeight="1">
      <c r="A6" s="44" t="s">
        <v>147</v>
      </c>
      <c r="B6" s="36" t="s">
        <v>32</v>
      </c>
      <c r="C6" s="40">
        <f>+Upitnik!A25</f>
        <v>1</v>
      </c>
      <c r="D6" s="81"/>
    </row>
    <row r="7" spans="1:4" s="34" customFormat="1" ht="39.75" customHeight="1">
      <c r="A7" s="45" t="s">
        <v>39</v>
      </c>
      <c r="B7" s="38" t="s">
        <v>186</v>
      </c>
      <c r="C7" s="40">
        <f>+Upitnik!A32</f>
        <v>0</v>
      </c>
      <c r="D7" s="81"/>
    </row>
    <row r="8" spans="1:4" s="34" customFormat="1" ht="39.75" customHeight="1">
      <c r="A8" s="45" t="s">
        <v>49</v>
      </c>
      <c r="B8" s="38" t="s">
        <v>187</v>
      </c>
      <c r="C8" s="40">
        <f>+Upitnik!A36</f>
        <v>0.25</v>
      </c>
      <c r="D8" s="81"/>
    </row>
    <row r="9" spans="1:4" s="34" customFormat="1" ht="39.75" customHeight="1">
      <c r="A9" s="45" t="s">
        <v>54</v>
      </c>
      <c r="B9" s="38" t="s">
        <v>188</v>
      </c>
      <c r="C9" s="40">
        <f>+Upitnik!A51</f>
        <v>0.7307692307692307</v>
      </c>
      <c r="D9" s="81"/>
    </row>
    <row r="10" spans="1:4" s="34" customFormat="1" ht="39.75" customHeight="1">
      <c r="A10" s="45" t="s">
        <v>76</v>
      </c>
      <c r="B10" s="38" t="s">
        <v>189</v>
      </c>
      <c r="C10" s="40">
        <f>+Upitnik!A57</f>
        <v>0.8333333333333334</v>
      </c>
      <c r="D10" s="81"/>
    </row>
    <row r="11" spans="1:4" s="34" customFormat="1" ht="39.75" customHeight="1">
      <c r="A11" s="45" t="s">
        <v>85</v>
      </c>
      <c r="B11" s="38" t="s">
        <v>190</v>
      </c>
      <c r="C11" s="40">
        <f>+Upitnik!A65</f>
        <v>0.5833333333333334</v>
      </c>
      <c r="D11" s="81"/>
    </row>
    <row r="12" spans="1:4" s="34" customFormat="1" ht="39.75" customHeight="1">
      <c r="A12" s="45" t="s">
        <v>100</v>
      </c>
      <c r="B12" s="38" t="s">
        <v>191</v>
      </c>
      <c r="C12" s="40">
        <f>+Upitnik!A71</f>
        <v>0.3333333333333333</v>
      </c>
      <c r="D12" s="81"/>
    </row>
    <row r="13" spans="1:4" s="34" customFormat="1" ht="39.75" customHeight="1">
      <c r="A13" s="45" t="s">
        <v>109</v>
      </c>
      <c r="B13" s="38" t="s">
        <v>192</v>
      </c>
      <c r="C13" s="40">
        <f>+Upitnik!A79</f>
        <v>0.75</v>
      </c>
      <c r="D13" s="81"/>
    </row>
    <row r="14" spans="1:4" s="34" customFormat="1" ht="39.75" customHeight="1">
      <c r="A14" s="44" t="s">
        <v>145</v>
      </c>
      <c r="B14" s="36" t="s">
        <v>185</v>
      </c>
      <c r="C14" s="40">
        <f>+Upitnik!A92</f>
        <v>0.8181818181818182</v>
      </c>
      <c r="D14" s="81"/>
    </row>
    <row r="15" spans="1:4" s="34" customFormat="1" ht="39.75" customHeight="1">
      <c r="A15" s="44" t="s">
        <v>151</v>
      </c>
      <c r="B15" s="36" t="s">
        <v>152</v>
      </c>
      <c r="C15" s="40">
        <f>+Upitnik!A103</f>
        <v>0.6</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0.6076116191500807</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Korisnik</cp:lastModifiedBy>
  <cp:lastPrinted>2019-12-05T14:42:35Z</cp:lastPrinted>
  <dcterms:created xsi:type="dcterms:W3CDTF">2012-05-21T15:07:27Z</dcterms:created>
  <dcterms:modified xsi:type="dcterms:W3CDTF">2023-09-21T09:22:38Z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